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75" yWindow="240" windowWidth="14160" windowHeight="10725" firstSheet="2" activeTab="2"/>
  </bookViews>
  <sheets>
    <sheet name="Денежное довольствие военнослуж" sheetId="7" r:id="rId1"/>
    <sheet name="Социальные (комп) вып военносл" sheetId="13" r:id="rId2"/>
    <sheet name="сотрудники оклады" sheetId="9" r:id="rId3"/>
  </sheets>
  <definedNames>
    <definedName name="_xlnm.Print_Titles" localSheetId="0">'Денежное довольствие военнослуж'!$2:$6</definedName>
    <definedName name="_xlnm.Print_Area" localSheetId="0">'Денежное довольствие военнослуж'!$A$1:$F$82</definedName>
    <definedName name="_xlnm.Print_Area" localSheetId="2">'сотрудники оклады'!$A$1:$R$67</definedName>
    <definedName name="_xlnm.Print_Area" localSheetId="1">'Социальные (комп) вып военносл'!$A$1:$E$37</definedName>
  </definedNames>
  <calcPr calcId="145621"/>
</workbook>
</file>

<file path=xl/calcChain.xml><?xml version="1.0" encoding="utf-8"?>
<calcChain xmlns="http://schemas.openxmlformats.org/spreadsheetml/2006/main">
  <c r="R22" i="9" l="1"/>
  <c r="R21" i="9"/>
  <c r="R20" i="9"/>
  <c r="R19" i="9"/>
  <c r="R18" i="9"/>
  <c r="R17" i="9"/>
  <c r="R16" i="9"/>
  <c r="R15" i="9"/>
  <c r="R14" i="9"/>
  <c r="R13" i="9"/>
  <c r="R12" i="9"/>
  <c r="R11" i="9"/>
  <c r="R10" i="9"/>
  <c r="R9" i="9"/>
  <c r="R8" i="9"/>
  <c r="R7" i="9"/>
  <c r="R6" i="9"/>
  <c r="R5" i="9"/>
  <c r="I67" i="9"/>
  <c r="I66" i="9"/>
  <c r="I65" i="9"/>
  <c r="I64" i="9"/>
  <c r="I63" i="9"/>
  <c r="I62" i="9"/>
  <c r="I61" i="9"/>
  <c r="I60" i="9"/>
  <c r="I59" i="9"/>
  <c r="I58" i="9"/>
  <c r="I57" i="9"/>
  <c r="I56" i="9"/>
  <c r="I55" i="9"/>
  <c r="I54" i="9"/>
  <c r="I53" i="9"/>
  <c r="I52" i="9"/>
  <c r="I51" i="9"/>
  <c r="I50" i="9"/>
  <c r="I49" i="9"/>
  <c r="I48" i="9"/>
  <c r="I47" i="9"/>
  <c r="I46" i="9"/>
  <c r="I45" i="9"/>
  <c r="I44" i="9"/>
  <c r="I43" i="9"/>
  <c r="I42" i="9"/>
  <c r="I41" i="9"/>
  <c r="I40" i="9"/>
  <c r="I39" i="9"/>
  <c r="I38" i="9"/>
  <c r="I37" i="9"/>
  <c r="I36" i="9"/>
  <c r="I35" i="9"/>
  <c r="I34" i="9"/>
  <c r="I33" i="9"/>
  <c r="I32" i="9"/>
  <c r="I31" i="9"/>
  <c r="I30" i="9"/>
  <c r="I29" i="9"/>
  <c r="I28" i="9"/>
  <c r="I27" i="9"/>
  <c r="I26" i="9"/>
  <c r="I25" i="9"/>
  <c r="I24" i="9"/>
  <c r="I23" i="9"/>
  <c r="I22" i="9"/>
  <c r="I21" i="9"/>
  <c r="I20" i="9"/>
  <c r="I19" i="9"/>
  <c r="I18" i="9"/>
  <c r="I17" i="9"/>
  <c r="I16" i="9"/>
  <c r="I15" i="9"/>
  <c r="I14" i="9"/>
  <c r="I13" i="9"/>
  <c r="I12" i="9"/>
  <c r="I11" i="9"/>
  <c r="I10" i="9"/>
  <c r="I9" i="9"/>
  <c r="I8" i="9"/>
  <c r="I7" i="9"/>
  <c r="I6" i="9"/>
  <c r="I5" i="9"/>
  <c r="Q12" i="9" l="1"/>
  <c r="H54" i="9" l="1"/>
  <c r="H48" i="9"/>
  <c r="H22" i="9"/>
  <c r="H6" i="9"/>
  <c r="P22" i="9" l="1"/>
  <c r="Q22" i="9" s="1"/>
  <c r="P21" i="9"/>
  <c r="Q21" i="9" s="1"/>
  <c r="P20" i="9"/>
  <c r="Q20" i="9" s="1"/>
  <c r="P19" i="9"/>
  <c r="Q19" i="9" s="1"/>
  <c r="P18" i="9"/>
  <c r="Q18" i="9" s="1"/>
  <c r="P17" i="9"/>
  <c r="Q17" i="9" s="1"/>
  <c r="P16" i="9"/>
  <c r="Q16" i="9" s="1"/>
  <c r="P15" i="9"/>
  <c r="Q15" i="9" s="1"/>
  <c r="P14" i="9"/>
  <c r="Q14" i="9" s="1"/>
  <c r="P13" i="9"/>
  <c r="Q13" i="9" s="1"/>
  <c r="P11" i="9"/>
  <c r="Q11" i="9" s="1"/>
  <c r="P10" i="9"/>
  <c r="Q10" i="9" s="1"/>
  <c r="P9" i="9"/>
  <c r="Q9" i="9" s="1"/>
  <c r="P8" i="9"/>
  <c r="Q8" i="9" s="1"/>
  <c r="P7" i="9"/>
  <c r="Q7" i="9" s="1"/>
  <c r="P6" i="9"/>
  <c r="Q6" i="9" s="1"/>
  <c r="P5" i="9"/>
  <c r="Q5" i="9" s="1"/>
  <c r="E14" i="9" l="1"/>
  <c r="F14" i="9" s="1"/>
  <c r="G14" i="9" s="1"/>
  <c r="H14" i="9" s="1"/>
  <c r="E46" i="9"/>
  <c r="F46" i="9" s="1"/>
  <c r="G46" i="9" s="1"/>
  <c r="H46" i="9" s="1"/>
  <c r="C5" i="9" l="1"/>
  <c r="D5" i="9" s="1"/>
  <c r="E5" i="9" s="1"/>
  <c r="F5" i="9" s="1"/>
  <c r="G5" i="9" s="1"/>
  <c r="H5" i="9" s="1"/>
  <c r="C6" i="9"/>
  <c r="D6" i="9" s="1"/>
  <c r="E6" i="9" s="1"/>
  <c r="F6" i="9" s="1"/>
  <c r="C7" i="9"/>
  <c r="D7" i="9" s="1"/>
  <c r="E7" i="9" s="1"/>
  <c r="F7" i="9" s="1"/>
  <c r="G7" i="9" s="1"/>
  <c r="H7" i="9" s="1"/>
  <c r="C8" i="9"/>
  <c r="D8" i="9" s="1"/>
  <c r="E8" i="9" s="1"/>
  <c r="F8" i="9" s="1"/>
  <c r="G8" i="9" s="1"/>
  <c r="H8" i="9" s="1"/>
  <c r="C9" i="9"/>
  <c r="D9" i="9" s="1"/>
  <c r="E9" i="9" s="1"/>
  <c r="F9" i="9" s="1"/>
  <c r="G9" i="9" s="1"/>
  <c r="H9" i="9" s="1"/>
  <c r="C10" i="9"/>
  <c r="D10" i="9" s="1"/>
  <c r="E10" i="9" s="1"/>
  <c r="F10" i="9" s="1"/>
  <c r="G10" i="9" s="1"/>
  <c r="H10" i="9" s="1"/>
  <c r="C11" i="9"/>
  <c r="D11" i="9" s="1"/>
  <c r="E11" i="9" s="1"/>
  <c r="F11" i="9" s="1"/>
  <c r="G11" i="9" s="1"/>
  <c r="H11" i="9" s="1"/>
  <c r="C12" i="9"/>
  <c r="D12" i="9" s="1"/>
  <c r="E12" i="9" s="1"/>
  <c r="F12" i="9" s="1"/>
  <c r="G12" i="9" s="1"/>
  <c r="H12" i="9" s="1"/>
  <c r="C13" i="9"/>
  <c r="D13" i="9" s="1"/>
  <c r="E13" i="9" s="1"/>
  <c r="F13" i="9" s="1"/>
  <c r="G13" i="9" s="1"/>
  <c r="H13" i="9" s="1"/>
  <c r="C14" i="9"/>
  <c r="C15" i="9"/>
  <c r="D15" i="9" s="1"/>
  <c r="E15" i="9" s="1"/>
  <c r="F15" i="9" s="1"/>
  <c r="G15" i="9" s="1"/>
  <c r="H15" i="9" s="1"/>
  <c r="C16" i="9"/>
  <c r="D16" i="9" s="1"/>
  <c r="E16" i="9" s="1"/>
  <c r="F16" i="9" s="1"/>
  <c r="G16" i="9" s="1"/>
  <c r="H16" i="9" s="1"/>
  <c r="C17" i="9"/>
  <c r="D17" i="9" s="1"/>
  <c r="E17" i="9" s="1"/>
  <c r="F17" i="9" s="1"/>
  <c r="G17" i="9" s="1"/>
  <c r="H17" i="9" s="1"/>
  <c r="C18" i="9"/>
  <c r="D18" i="9" s="1"/>
  <c r="E18" i="9" s="1"/>
  <c r="F18" i="9" s="1"/>
  <c r="G18" i="9" s="1"/>
  <c r="H18" i="9" s="1"/>
  <c r="C19" i="9"/>
  <c r="D19" i="9" s="1"/>
  <c r="E19" i="9" s="1"/>
  <c r="F19" i="9" s="1"/>
  <c r="G19" i="9" s="1"/>
  <c r="H19" i="9" s="1"/>
  <c r="C20" i="9"/>
  <c r="D20" i="9" s="1"/>
  <c r="E20" i="9" s="1"/>
  <c r="F20" i="9" s="1"/>
  <c r="G20" i="9" s="1"/>
  <c r="H20" i="9" s="1"/>
  <c r="C21" i="9"/>
  <c r="D21" i="9" s="1"/>
  <c r="E21" i="9" s="1"/>
  <c r="F21" i="9" s="1"/>
  <c r="G21" i="9" s="1"/>
  <c r="H21" i="9" s="1"/>
  <c r="C22" i="9"/>
  <c r="D22" i="9" s="1"/>
  <c r="E22" i="9" s="1"/>
  <c r="F22" i="9" s="1"/>
  <c r="C23" i="9"/>
  <c r="D23" i="9" s="1"/>
  <c r="E23" i="9" s="1"/>
  <c r="F23" i="9" s="1"/>
  <c r="G23" i="9" s="1"/>
  <c r="H23" i="9" s="1"/>
  <c r="C24" i="9"/>
  <c r="D24" i="9" s="1"/>
  <c r="E24" i="9" s="1"/>
  <c r="F24" i="9" s="1"/>
  <c r="G24" i="9" s="1"/>
  <c r="H24" i="9" s="1"/>
  <c r="C25" i="9"/>
  <c r="D25" i="9" s="1"/>
  <c r="E25" i="9" s="1"/>
  <c r="F25" i="9" s="1"/>
  <c r="G25" i="9" s="1"/>
  <c r="H25" i="9" s="1"/>
  <c r="C26" i="9"/>
  <c r="D26" i="9" s="1"/>
  <c r="E26" i="9" s="1"/>
  <c r="F26" i="9" s="1"/>
  <c r="G26" i="9" s="1"/>
  <c r="H26" i="9" s="1"/>
  <c r="C27" i="9"/>
  <c r="D27" i="9" s="1"/>
  <c r="E27" i="9" s="1"/>
  <c r="F27" i="9" s="1"/>
  <c r="G27" i="9" s="1"/>
  <c r="H27" i="9" s="1"/>
  <c r="C28" i="9"/>
  <c r="D28" i="9" s="1"/>
  <c r="E28" i="9" s="1"/>
  <c r="F28" i="9" s="1"/>
  <c r="G28" i="9" s="1"/>
  <c r="H28" i="9" s="1"/>
  <c r="C29" i="9"/>
  <c r="D29" i="9" s="1"/>
  <c r="E29" i="9" s="1"/>
  <c r="F29" i="9" s="1"/>
  <c r="G29" i="9" s="1"/>
  <c r="H29" i="9" s="1"/>
  <c r="C30" i="9"/>
  <c r="D30" i="9" s="1"/>
  <c r="E30" i="9" s="1"/>
  <c r="F30" i="9" s="1"/>
  <c r="G30" i="9" s="1"/>
  <c r="H30" i="9" s="1"/>
  <c r="C31" i="9"/>
  <c r="D31" i="9" s="1"/>
  <c r="E31" i="9" s="1"/>
  <c r="F31" i="9" s="1"/>
  <c r="G31" i="9" s="1"/>
  <c r="H31" i="9" s="1"/>
  <c r="C32" i="9"/>
  <c r="D32" i="9" s="1"/>
  <c r="E32" i="9" s="1"/>
  <c r="F32" i="9" s="1"/>
  <c r="G32" i="9" s="1"/>
  <c r="H32" i="9" s="1"/>
  <c r="C33" i="9"/>
  <c r="D33" i="9" s="1"/>
  <c r="E33" i="9" s="1"/>
  <c r="F33" i="9" s="1"/>
  <c r="G33" i="9" s="1"/>
  <c r="H33" i="9" s="1"/>
  <c r="C34" i="9"/>
  <c r="D34" i="9" s="1"/>
  <c r="E34" i="9" s="1"/>
  <c r="F34" i="9" s="1"/>
  <c r="G34" i="9" s="1"/>
  <c r="H34" i="9" s="1"/>
  <c r="C35" i="9"/>
  <c r="D35" i="9" s="1"/>
  <c r="E35" i="9" s="1"/>
  <c r="F35" i="9" s="1"/>
  <c r="G35" i="9" s="1"/>
  <c r="H35" i="9" s="1"/>
  <c r="C36" i="9"/>
  <c r="D36" i="9" s="1"/>
  <c r="E36" i="9" s="1"/>
  <c r="F36" i="9" s="1"/>
  <c r="G36" i="9" s="1"/>
  <c r="H36" i="9" s="1"/>
  <c r="C37" i="9"/>
  <c r="D37" i="9" s="1"/>
  <c r="E37" i="9" s="1"/>
  <c r="F37" i="9" s="1"/>
  <c r="G37" i="9" s="1"/>
  <c r="H37" i="9" s="1"/>
  <c r="C38" i="9"/>
  <c r="D38" i="9" s="1"/>
  <c r="E38" i="9" s="1"/>
  <c r="F38" i="9" s="1"/>
  <c r="G38" i="9" s="1"/>
  <c r="H38" i="9" s="1"/>
  <c r="C39" i="9"/>
  <c r="D39" i="9" s="1"/>
  <c r="E39" i="9" s="1"/>
  <c r="F39" i="9" s="1"/>
  <c r="G39" i="9" s="1"/>
  <c r="H39" i="9" s="1"/>
  <c r="C40" i="9"/>
  <c r="D40" i="9" s="1"/>
  <c r="E40" i="9" s="1"/>
  <c r="F40" i="9" s="1"/>
  <c r="G40" i="9" s="1"/>
  <c r="H40" i="9" s="1"/>
  <c r="C41" i="9"/>
  <c r="D41" i="9" s="1"/>
  <c r="E41" i="9" s="1"/>
  <c r="F41" i="9" s="1"/>
  <c r="G41" i="9" s="1"/>
  <c r="H41" i="9" s="1"/>
  <c r="C42" i="9"/>
  <c r="D42" i="9" s="1"/>
  <c r="E42" i="9" s="1"/>
  <c r="F42" i="9" s="1"/>
  <c r="G42" i="9" s="1"/>
  <c r="H42" i="9" s="1"/>
  <c r="C43" i="9"/>
  <c r="D43" i="9" s="1"/>
  <c r="E43" i="9" s="1"/>
  <c r="F43" i="9" s="1"/>
  <c r="G43" i="9" s="1"/>
  <c r="H43" i="9" s="1"/>
  <c r="C44" i="9"/>
  <c r="D44" i="9" s="1"/>
  <c r="E44" i="9" s="1"/>
  <c r="F44" i="9" s="1"/>
  <c r="G44" i="9" s="1"/>
  <c r="H44" i="9" s="1"/>
  <c r="C45" i="9"/>
  <c r="D45" i="9" s="1"/>
  <c r="E45" i="9" s="1"/>
  <c r="F45" i="9" s="1"/>
  <c r="G45" i="9" s="1"/>
  <c r="H45" i="9" s="1"/>
  <c r="C46" i="9"/>
  <c r="C47" i="9"/>
  <c r="D47" i="9" s="1"/>
  <c r="E47" i="9" s="1"/>
  <c r="F47" i="9" s="1"/>
  <c r="G47" i="9" s="1"/>
  <c r="H47" i="9" s="1"/>
  <c r="C48" i="9"/>
  <c r="D48" i="9" s="1"/>
  <c r="E48" i="9" s="1"/>
  <c r="F48" i="9" s="1"/>
  <c r="C49" i="9"/>
  <c r="D49" i="9" s="1"/>
  <c r="E49" i="9" s="1"/>
  <c r="F49" i="9" s="1"/>
  <c r="G49" i="9" s="1"/>
  <c r="H49" i="9" s="1"/>
  <c r="C50" i="9"/>
  <c r="D50" i="9" s="1"/>
  <c r="E50" i="9" s="1"/>
  <c r="F50" i="9" s="1"/>
  <c r="G50" i="9" s="1"/>
  <c r="H50" i="9" s="1"/>
  <c r="C51" i="9"/>
  <c r="D51" i="9" s="1"/>
  <c r="E51" i="9" s="1"/>
  <c r="F51" i="9" s="1"/>
  <c r="G51" i="9" s="1"/>
  <c r="H51" i="9" s="1"/>
  <c r="C52" i="9"/>
  <c r="D52" i="9" s="1"/>
  <c r="E52" i="9" s="1"/>
  <c r="F52" i="9" s="1"/>
  <c r="G52" i="9" s="1"/>
  <c r="H52" i="9" s="1"/>
  <c r="C53" i="9"/>
  <c r="D53" i="9" s="1"/>
  <c r="E53" i="9" s="1"/>
  <c r="F53" i="9" s="1"/>
  <c r="G53" i="9" s="1"/>
  <c r="H53" i="9" s="1"/>
  <c r="C54" i="9"/>
  <c r="D54" i="9" s="1"/>
  <c r="E54" i="9" s="1"/>
  <c r="F54" i="9" s="1"/>
  <c r="C55" i="9"/>
  <c r="D55" i="9" s="1"/>
  <c r="E55" i="9" s="1"/>
  <c r="F55" i="9" s="1"/>
  <c r="G55" i="9" s="1"/>
  <c r="H55" i="9" s="1"/>
  <c r="C56" i="9"/>
  <c r="D56" i="9" s="1"/>
  <c r="E56" i="9" s="1"/>
  <c r="F56" i="9" s="1"/>
  <c r="G56" i="9" s="1"/>
  <c r="H56" i="9" s="1"/>
  <c r="C57" i="9"/>
  <c r="D57" i="9" s="1"/>
  <c r="E57" i="9" s="1"/>
  <c r="F57" i="9" s="1"/>
  <c r="G57" i="9" s="1"/>
  <c r="H57" i="9" s="1"/>
  <c r="C58" i="9"/>
  <c r="D58" i="9" s="1"/>
  <c r="E58" i="9" s="1"/>
  <c r="F58" i="9" s="1"/>
  <c r="G58" i="9" s="1"/>
  <c r="H58" i="9" s="1"/>
  <c r="C59" i="9"/>
  <c r="D59" i="9" s="1"/>
  <c r="E59" i="9" s="1"/>
  <c r="F59" i="9" s="1"/>
  <c r="G59" i="9" s="1"/>
  <c r="H59" i="9" s="1"/>
  <c r="C60" i="9"/>
  <c r="D60" i="9" s="1"/>
  <c r="E60" i="9" s="1"/>
  <c r="F60" i="9" s="1"/>
  <c r="G60" i="9" s="1"/>
  <c r="H60" i="9" s="1"/>
  <c r="C61" i="9"/>
  <c r="D61" i="9" s="1"/>
  <c r="E61" i="9" s="1"/>
  <c r="F61" i="9" s="1"/>
  <c r="G61" i="9" s="1"/>
  <c r="H61" i="9" s="1"/>
  <c r="C62" i="9"/>
  <c r="D62" i="9" s="1"/>
  <c r="E62" i="9" s="1"/>
  <c r="F62" i="9" s="1"/>
  <c r="G62" i="9" s="1"/>
  <c r="H62" i="9" s="1"/>
  <c r="C63" i="9"/>
  <c r="D63" i="9" s="1"/>
  <c r="E63" i="9" s="1"/>
  <c r="F63" i="9" s="1"/>
  <c r="G63" i="9" s="1"/>
  <c r="H63" i="9" s="1"/>
  <c r="C64" i="9"/>
  <c r="D64" i="9" s="1"/>
  <c r="E64" i="9" s="1"/>
  <c r="F64" i="9" s="1"/>
  <c r="G64" i="9" s="1"/>
  <c r="H64" i="9" s="1"/>
  <c r="C65" i="9"/>
  <c r="D65" i="9" s="1"/>
  <c r="E65" i="9" s="1"/>
  <c r="F65" i="9" s="1"/>
  <c r="G65" i="9" s="1"/>
  <c r="H65" i="9" s="1"/>
  <c r="C66" i="9"/>
  <c r="D66" i="9" s="1"/>
  <c r="E66" i="9" s="1"/>
  <c r="F66" i="9" s="1"/>
  <c r="G66" i="9" s="1"/>
  <c r="H66" i="9" s="1"/>
  <c r="C67" i="9"/>
  <c r="D67" i="9" s="1"/>
  <c r="E67" i="9" s="1"/>
  <c r="F67" i="9" s="1"/>
  <c r="G67" i="9" s="1"/>
  <c r="H67" i="9" s="1"/>
  <c r="L5" i="9"/>
  <c r="M5" i="9" s="1"/>
  <c r="N5" i="9" s="1"/>
  <c r="L6" i="9"/>
  <c r="M6" i="9" s="1"/>
  <c r="N6" i="9" s="1"/>
  <c r="L7" i="9"/>
  <c r="M7" i="9" s="1"/>
  <c r="N7" i="9" s="1"/>
  <c r="L8" i="9"/>
  <c r="M8" i="9" s="1"/>
  <c r="N8" i="9" s="1"/>
  <c r="L9" i="9"/>
  <c r="M9" i="9" s="1"/>
  <c r="N9" i="9" s="1"/>
  <c r="L10" i="9"/>
  <c r="M10" i="9" s="1"/>
  <c r="N10" i="9" s="1"/>
  <c r="L11" i="9"/>
  <c r="M11" i="9" s="1"/>
  <c r="N11" i="9" s="1"/>
  <c r="L12" i="9"/>
  <c r="M12" i="9" s="1"/>
  <c r="N12" i="9" s="1"/>
  <c r="L13" i="9"/>
  <c r="M13" i="9" s="1"/>
  <c r="N13" i="9" s="1"/>
  <c r="L14" i="9"/>
  <c r="M14" i="9" s="1"/>
  <c r="N14" i="9" s="1"/>
  <c r="L15" i="9"/>
  <c r="M15" i="9" s="1"/>
  <c r="N15" i="9" s="1"/>
  <c r="L16" i="9"/>
  <c r="M16" i="9" s="1"/>
  <c r="N16" i="9" s="1"/>
  <c r="L17" i="9"/>
  <c r="M17" i="9" s="1"/>
  <c r="N17" i="9" s="1"/>
  <c r="L18" i="9"/>
  <c r="M18" i="9" s="1"/>
  <c r="N18" i="9" s="1"/>
  <c r="L19" i="9"/>
  <c r="M19" i="9" s="1"/>
  <c r="N19" i="9" s="1"/>
  <c r="L20" i="9"/>
  <c r="M20" i="9" s="1"/>
  <c r="N20" i="9" s="1"/>
  <c r="L21" i="9"/>
  <c r="M21" i="9" s="1"/>
  <c r="N21" i="9" s="1"/>
  <c r="L22" i="9"/>
  <c r="M22" i="9" s="1"/>
  <c r="N22" i="9" s="1"/>
</calcChain>
</file>

<file path=xl/sharedStrings.xml><?xml version="1.0" encoding="utf-8"?>
<sst xmlns="http://schemas.openxmlformats.org/spreadsheetml/2006/main" count="457" uniqueCount="389">
  <si>
    <t>№ п/п</t>
  </si>
  <si>
    <t>Нормативные правовые акты Российской Федерации</t>
  </si>
  <si>
    <t>Нормативные правовые акты Росгвардии</t>
  </si>
  <si>
    <t>Справочник</t>
  </si>
  <si>
    <t>Размер (норма) выплаты</t>
  </si>
  <si>
    <t>по выплатам денежного довольствия военнослужащим в Федеральной службе войск национальной гвардии Россиской Федерации</t>
  </si>
  <si>
    <t>Ежемесячная надбавка за выслугу лет</t>
  </si>
  <si>
    <t xml:space="preserve">Ежемесячная надбавка
за классную квалификацию
</t>
  </si>
  <si>
    <t>Ежемесячная надбавка за работу со сведениями, составляющими государственную тайну</t>
  </si>
  <si>
    <t>Ежемесячная надбавка за особые условия военной службы</t>
  </si>
  <si>
    <t xml:space="preserve">Дополнительная материальная помощь </t>
  </si>
  <si>
    <t>Подъемное пособие и суточные при перемещении</t>
  </si>
  <si>
    <t>Единовременное пособие при увольнении с военной службы</t>
  </si>
  <si>
    <t>Оклад денежного содержания (ОДС)</t>
  </si>
  <si>
    <t xml:space="preserve">Дополнительные выплаты </t>
  </si>
  <si>
    <t>Ежемесячная надбавка за стаж шифровальной работы</t>
  </si>
  <si>
    <t>Юридическая надбавка</t>
  </si>
  <si>
    <t>Виды денежного довольствия (ДД), основание для выплаты</t>
  </si>
  <si>
    <t>Во всех воинских частях (подразделениях)</t>
  </si>
  <si>
    <t>Категория военнослужащих получающих выплаты</t>
  </si>
  <si>
    <r>
      <rPr>
        <sz val="12"/>
        <color theme="1"/>
        <rFont val="Times New Roman"/>
        <family val="1"/>
        <charset val="204"/>
      </rPr>
      <t>Оклад по воинской должности</t>
    </r>
    <r>
      <rPr>
        <b/>
        <sz val="12"/>
        <color theme="1"/>
        <rFont val="Times New Roman"/>
        <family val="1"/>
        <charset val="204"/>
      </rPr>
      <t xml:space="preserve"> (ОВД)</t>
    </r>
  </si>
  <si>
    <r>
      <rPr>
        <sz val="12"/>
        <color theme="1"/>
        <rFont val="Times New Roman"/>
        <family val="1"/>
        <charset val="204"/>
      </rPr>
      <t>Оклад по воинскому званию</t>
    </r>
    <r>
      <rPr>
        <b/>
        <sz val="12"/>
        <color theme="1"/>
        <rFont val="Times New Roman"/>
        <family val="1"/>
        <charset val="204"/>
      </rPr>
      <t xml:space="preserve">
(ОВЗ)
</t>
    </r>
  </si>
  <si>
    <t>Денежное довольствие военнослужащих, проходящих военную службу по контракту</t>
  </si>
  <si>
    <t>Денежное довольствие военнослужащих, проходящих военную службу по призыву</t>
  </si>
  <si>
    <r>
      <t xml:space="preserve">Премия за добросовестное за добросовестное и эффективное исполнение должностных обязанностей  </t>
    </r>
    <r>
      <rPr>
        <b/>
        <sz val="12"/>
        <color theme="1"/>
        <rFont val="Times New Roman"/>
        <family val="1"/>
        <charset val="204"/>
      </rPr>
      <t>(Премия)</t>
    </r>
  </si>
  <si>
    <t>Коэффициенты военнослужащим, проходящим военную службу в воинских формированиях, дислоцированных за пределами территории Российской Федерации, а также военнослужащим, выполняющим задачи в условиях чрезвычайного положения, при вооруженных конфликтах, участвующим в контртеррористических операциях и обеспечивающим правопорядок и общественную безопасность на отдельных территориях Российской Федерации</t>
  </si>
  <si>
    <t>Ежегодная материальная помощь</t>
  </si>
  <si>
    <t>Районные коэффициенты и процентные надбавки</t>
  </si>
  <si>
    <t>4.1.</t>
  </si>
  <si>
    <r>
      <t>Ежемесячная надбавка за особые условия военной службы</t>
    </r>
    <r>
      <rPr>
        <b/>
        <sz val="12"/>
        <color theme="1"/>
        <rFont val="Times New Roman"/>
        <family val="1"/>
        <charset val="204"/>
      </rPr>
      <t xml:space="preserve"> (НОУС)</t>
    </r>
  </si>
  <si>
    <t xml:space="preserve">НОУС (подпункт 1) </t>
  </si>
  <si>
    <t xml:space="preserve">НОУС (подпункт 2) </t>
  </si>
  <si>
    <t xml:space="preserve">НОУС (подпункт 3) </t>
  </si>
  <si>
    <t xml:space="preserve">НОУС (подпункт 4) </t>
  </si>
  <si>
    <t xml:space="preserve">НОУС (подпункт 5) </t>
  </si>
  <si>
    <t xml:space="preserve">НОУС (подпункт 6) </t>
  </si>
  <si>
    <t xml:space="preserve">НОУС (подпункт 7) </t>
  </si>
  <si>
    <t xml:space="preserve">НОУС (подпункт 8) </t>
  </si>
  <si>
    <t xml:space="preserve">НОУС (подпункт 9) </t>
  </si>
  <si>
    <t xml:space="preserve">НОУС (подпункт 10) </t>
  </si>
  <si>
    <t xml:space="preserve">НОУС (подпункт 11) </t>
  </si>
  <si>
    <t xml:space="preserve">НОУС (подпункт 12) </t>
  </si>
  <si>
    <t xml:space="preserve">НОУС (подпункт 13) </t>
  </si>
  <si>
    <t xml:space="preserve">НОУС (подпункт 14) </t>
  </si>
  <si>
    <t xml:space="preserve">НОУС (подпункт 15) </t>
  </si>
  <si>
    <r>
      <t xml:space="preserve">Ежемесячная надбавка за особые достижения в службе </t>
    </r>
    <r>
      <rPr>
        <b/>
        <sz val="12"/>
        <color theme="1"/>
        <rFont val="Times New Roman"/>
        <family val="1"/>
        <charset val="204"/>
      </rPr>
      <t>(НОДС)</t>
    </r>
  </si>
  <si>
    <t xml:space="preserve">Процентная надбавка к окладу по воинской должности за стаж работы в  структурных подразделениях по защите государственной тайны
</t>
  </si>
  <si>
    <t>Иные дополнительные выплаты</t>
  </si>
  <si>
    <t>Выплата оклада по воинскому званию в течение одного года после увольнения со службы без права на пенсию</t>
  </si>
  <si>
    <t>4.2.</t>
  </si>
  <si>
    <t>4.3.</t>
  </si>
  <si>
    <t>4.4.</t>
  </si>
  <si>
    <t>4.5.</t>
  </si>
  <si>
    <t>4.6.</t>
  </si>
  <si>
    <t>4.7.</t>
  </si>
  <si>
    <t>4.8.</t>
  </si>
  <si>
    <t>4.9.</t>
  </si>
  <si>
    <t>4.10.</t>
  </si>
  <si>
    <t>4.11.</t>
  </si>
  <si>
    <t>4.12.</t>
  </si>
  <si>
    <t>4.13.</t>
  </si>
  <si>
    <t>4.14.</t>
  </si>
  <si>
    <t>4.15.</t>
  </si>
  <si>
    <t>8.</t>
  </si>
  <si>
    <t>7.</t>
  </si>
  <si>
    <t>5.</t>
  </si>
  <si>
    <t>6.</t>
  </si>
  <si>
    <t>9.</t>
  </si>
  <si>
    <t>8.1.</t>
  </si>
  <si>
    <t>8.2.</t>
  </si>
  <si>
    <t>10.</t>
  </si>
  <si>
    <t>14.</t>
  </si>
  <si>
    <t>15.</t>
  </si>
  <si>
    <t>16.</t>
  </si>
  <si>
    <t>19.</t>
  </si>
  <si>
    <t>2.</t>
  </si>
  <si>
    <t>1.</t>
  </si>
  <si>
    <t>7.1.</t>
  </si>
  <si>
    <t>7.2.</t>
  </si>
  <si>
    <t>8.3.</t>
  </si>
  <si>
    <t>8.4.</t>
  </si>
  <si>
    <t>8.5.</t>
  </si>
  <si>
    <t>8.6.</t>
  </si>
  <si>
    <t>8.7.</t>
  </si>
  <si>
    <t>8.8.</t>
  </si>
  <si>
    <t>11.</t>
  </si>
  <si>
    <t>12.</t>
  </si>
  <si>
    <t>13.</t>
  </si>
  <si>
    <t>17.</t>
  </si>
  <si>
    <t>18.</t>
  </si>
  <si>
    <t xml:space="preserve">Ежемесячная надбавка за выполнение задач, непосредственно связанных с риском для жизни и здоровья в мирное время 
</t>
  </si>
  <si>
    <t xml:space="preserve">Дополнительная ежемесячная выплата в размере 1 оклада по воинской должности
</t>
  </si>
  <si>
    <r>
      <t xml:space="preserve">Подпункт 1 пункта 65  главы VI  Порядка </t>
    </r>
    <r>
      <rPr>
        <b/>
        <sz val="12"/>
        <color theme="1"/>
        <rFont val="Times New Roman"/>
        <family val="1"/>
        <charset val="204"/>
      </rPr>
      <t>№ 386</t>
    </r>
  </si>
  <si>
    <r>
      <t xml:space="preserve">Пункт 86  главы VII Порядка </t>
    </r>
    <r>
      <rPr>
        <b/>
        <sz val="12"/>
        <color theme="1"/>
        <rFont val="Times New Roman"/>
        <family val="1"/>
        <charset val="204"/>
      </rPr>
      <t>№ 386</t>
    </r>
  </si>
  <si>
    <r>
      <t xml:space="preserve">Часть 2 статьи 3 Федерального закона </t>
    </r>
    <r>
      <rPr>
        <b/>
        <sz val="12"/>
        <color theme="1"/>
        <rFont val="Times New Roman"/>
        <family val="1"/>
        <charset val="204"/>
      </rPr>
      <t>№ 306-ФЗ</t>
    </r>
    <r>
      <rPr>
        <sz val="12"/>
        <color theme="1"/>
        <rFont val="Times New Roman"/>
        <family val="1"/>
        <charset val="204"/>
      </rPr>
      <t xml:space="preserve">. 
</t>
    </r>
  </si>
  <si>
    <r>
      <t xml:space="preserve">Федеральный закон </t>
    </r>
    <r>
      <rPr>
        <b/>
        <sz val="12"/>
        <color theme="1"/>
        <rFont val="Times New Roman"/>
        <family val="1"/>
        <charset val="204"/>
      </rPr>
      <t>№ 306-ФЗ</t>
    </r>
    <r>
      <rPr>
        <sz val="12"/>
        <color theme="1"/>
        <rFont val="Times New Roman"/>
        <family val="1"/>
        <charset val="204"/>
      </rPr>
      <t xml:space="preserve">. 
</t>
    </r>
  </si>
  <si>
    <t xml:space="preserve">Тарифный разряд </t>
  </si>
  <si>
    <t>с 1.01.        2018</t>
  </si>
  <si>
    <t xml:space="preserve">Специальное звание </t>
  </si>
  <si>
    <t>Оклад по специальному званию</t>
  </si>
  <si>
    <t>Рядовой полиции</t>
  </si>
  <si>
    <t>Ефрейтор полиции</t>
  </si>
  <si>
    <t>Младший сержант полиции</t>
  </si>
  <si>
    <t>Сержант полиции</t>
  </si>
  <si>
    <t>Старший сержант полиции</t>
  </si>
  <si>
    <t>Старшина полиции</t>
  </si>
  <si>
    <t>Прапорщик полиции</t>
  </si>
  <si>
    <t>Старший прапорщик полиции</t>
  </si>
  <si>
    <t>Младший лейтенант полиции</t>
  </si>
  <si>
    <t>Лейтенант полиции</t>
  </si>
  <si>
    <t>Старший лейтенант полиции</t>
  </si>
  <si>
    <t>Капитан полиции</t>
  </si>
  <si>
    <t>Майор полиции</t>
  </si>
  <si>
    <t>Подполковник полиции</t>
  </si>
  <si>
    <t>Полковник полиции</t>
  </si>
  <si>
    <t>Генерал-майор</t>
  </si>
  <si>
    <t>Генерал-лейтенант полиции</t>
  </si>
  <si>
    <t>Генерал-полковник полиции</t>
  </si>
  <si>
    <t>Надбавка за выслугу лет</t>
  </si>
  <si>
    <t>Выслуга (лет)</t>
  </si>
  <si>
    <t>Размер в %</t>
  </si>
  <si>
    <t>От 2 до 5</t>
  </si>
  <si>
    <t>От 5 до 10</t>
  </si>
  <si>
    <t>От 10 до 15</t>
  </si>
  <si>
    <t>От 15 до 20</t>
  </si>
  <si>
    <t>От 20 до 25</t>
  </si>
  <si>
    <t>Более 25</t>
  </si>
  <si>
    <t>ПРИМЕЧАНИЕ: постановление Правительства РФ от 28 июля 2017  г. № 894</t>
  </si>
  <si>
    <r>
      <t xml:space="preserve">Пункты  главы VI Порядка </t>
    </r>
    <r>
      <rPr>
        <b/>
        <sz val="12"/>
        <color theme="1"/>
        <rFont val="Times New Roman"/>
        <family val="1"/>
        <charset val="204"/>
      </rPr>
      <t>№ 386</t>
    </r>
    <r>
      <rPr>
        <sz val="12"/>
        <color theme="1"/>
        <rFont val="Times New Roman"/>
        <family val="1"/>
        <charset val="204"/>
      </rPr>
      <t xml:space="preserve">. 
</t>
    </r>
  </si>
  <si>
    <r>
      <t xml:space="preserve">Пункт 53 главы VI Порядка </t>
    </r>
    <r>
      <rPr>
        <b/>
        <sz val="12"/>
        <color theme="1"/>
        <rFont val="Times New Roman"/>
        <family val="1"/>
        <charset val="204"/>
      </rPr>
      <t>№ 386</t>
    </r>
    <r>
      <rPr>
        <sz val="12"/>
        <color theme="1"/>
        <rFont val="Times New Roman"/>
        <family val="1"/>
        <charset val="204"/>
      </rPr>
      <t xml:space="preserve">. 
</t>
    </r>
  </si>
  <si>
    <r>
      <t xml:space="preserve">Пункт 79 главы VI Порядка </t>
    </r>
    <r>
      <rPr>
        <b/>
        <sz val="12"/>
        <color theme="1"/>
        <rFont val="Times New Roman"/>
        <family val="1"/>
        <charset val="204"/>
      </rPr>
      <t>№ 386</t>
    </r>
    <r>
      <rPr>
        <sz val="12"/>
        <color theme="1"/>
        <rFont val="Times New Roman"/>
        <family val="1"/>
        <charset val="204"/>
      </rPr>
      <t xml:space="preserve">. 
</t>
    </r>
  </si>
  <si>
    <r>
      <t xml:space="preserve">1. Глава IV Порядка № </t>
    </r>
    <r>
      <rPr>
        <b/>
        <sz val="12"/>
        <color theme="1"/>
        <rFont val="Times New Roman"/>
        <family val="1"/>
        <charset val="204"/>
      </rPr>
      <t>386</t>
    </r>
    <r>
      <rPr>
        <sz val="12"/>
        <color theme="1"/>
        <rFont val="Times New Roman"/>
        <family val="1"/>
        <charset val="204"/>
      </rPr>
      <t xml:space="preserve">.
2. Приказ Росгвардии от 11.07.2016  № </t>
    </r>
    <r>
      <rPr>
        <b/>
        <sz val="12"/>
        <color theme="1"/>
        <rFont val="Times New Roman"/>
        <family val="1"/>
        <charset val="204"/>
      </rPr>
      <t>01</t>
    </r>
    <r>
      <rPr>
        <sz val="12"/>
        <color theme="1"/>
        <rFont val="Times New Roman"/>
        <family val="1"/>
        <charset val="204"/>
      </rPr>
      <t xml:space="preserve"> «Об утверждении Перечня воинских должностей, замещаемых солдатами, матросами, сержантами, старшинами, прапорщиками и мичманами (в том числе, которые могут замещаться военнослужащими женского пола и гражданским персоналом), соответствующих им воинских званий и тарифных разрядов в войсках национальной гвардии Российской Федерации».
</t>
    </r>
  </si>
  <si>
    <r>
      <t xml:space="preserve">1. Пункт 77  главы VI  Порядка </t>
    </r>
    <r>
      <rPr>
        <b/>
        <sz val="12"/>
        <color theme="1"/>
        <rFont val="Times New Roman"/>
        <family val="1"/>
        <charset val="204"/>
      </rPr>
      <t>№ 386</t>
    </r>
    <r>
      <rPr>
        <sz val="12"/>
        <color theme="1"/>
        <rFont val="Times New Roman"/>
        <family val="1"/>
        <charset val="204"/>
      </rPr>
      <t xml:space="preserve">.
2. Письмо ДПД Росгвардии от 26.01.2018  </t>
    </r>
    <r>
      <rPr>
        <b/>
        <sz val="12"/>
        <color theme="1"/>
        <rFont val="Times New Roman"/>
        <family val="1"/>
        <charset val="204"/>
      </rPr>
      <t>№ 25/163</t>
    </r>
    <r>
      <rPr>
        <sz val="12"/>
        <color theme="1"/>
        <rFont val="Times New Roman"/>
        <family val="1"/>
        <charset val="204"/>
      </rPr>
      <t xml:space="preserve"> "О направлении методических рекомендаций".</t>
    </r>
  </si>
  <si>
    <r>
      <t xml:space="preserve">Пункт 85  главы VII Порядка </t>
    </r>
    <r>
      <rPr>
        <b/>
        <sz val="12"/>
        <color theme="1"/>
        <rFont val="Times New Roman"/>
        <family val="1"/>
        <charset val="204"/>
      </rPr>
      <t>№ 386</t>
    </r>
    <r>
      <rPr>
        <sz val="12"/>
        <color theme="1"/>
        <rFont val="Times New Roman"/>
        <family val="1"/>
        <charset val="204"/>
      </rPr>
      <t>.</t>
    </r>
  </si>
  <si>
    <r>
      <t xml:space="preserve">1. Часть 21 статьи 2 Федерального закона </t>
    </r>
    <r>
      <rPr>
        <b/>
        <sz val="12"/>
        <color theme="1"/>
        <rFont val="Times New Roman"/>
        <family val="1"/>
        <charset val="204"/>
      </rPr>
      <t>№ 306-ФЗ</t>
    </r>
    <r>
      <rPr>
        <sz val="12"/>
        <color theme="1"/>
        <rFont val="Times New Roman"/>
        <family val="1"/>
        <charset val="204"/>
      </rPr>
      <t xml:space="preserve">.      
2. Постановление Правительства РФ от 05.12.2011  </t>
    </r>
    <r>
      <rPr>
        <b/>
        <sz val="12"/>
        <color theme="1"/>
        <rFont val="Times New Roman"/>
        <family val="1"/>
        <charset val="204"/>
      </rPr>
      <t>№ 993</t>
    </r>
    <r>
      <rPr>
        <sz val="12"/>
        <color theme="1"/>
        <rFont val="Times New Roman"/>
        <family val="1"/>
        <charset val="204"/>
      </rPr>
      <t xml:space="preserve"> "О выплате военнослужащим премии за добросовестное и эффективное исполнение должностных обязанностей и ежегодной материальной помощи" (далее - Постановление № 993).
</t>
    </r>
  </si>
  <si>
    <t>НОДС (подпункт 1)</t>
  </si>
  <si>
    <t>НОДС (подпункт 2)</t>
  </si>
  <si>
    <t>НОДС (подпункт 3)</t>
  </si>
  <si>
    <t>НОДС (подпункт 4)</t>
  </si>
  <si>
    <t>НОДС (подпункт 5)</t>
  </si>
  <si>
    <t>НОДС (подпункт 6)</t>
  </si>
  <si>
    <t>НОДС (подпункт 7)</t>
  </si>
  <si>
    <t>НОДС (подпункт 8)</t>
  </si>
  <si>
    <t>Надбавка за риск (пункт 58)</t>
  </si>
  <si>
    <t>Надбавка за риск (пункт 59)</t>
  </si>
  <si>
    <t>Надбавка за риск (пункт 60)</t>
  </si>
  <si>
    <t>Надбавка за риск (пункт 61)</t>
  </si>
  <si>
    <t>Надбавка за риск (пункт 63)</t>
  </si>
  <si>
    <r>
      <t>Ежемесячная надбавка за выполнение задач, непосредственно связанных с риском для жизни и здоровья в мирное время</t>
    </r>
    <r>
      <rPr>
        <b/>
        <sz val="12"/>
        <color theme="1"/>
        <rFont val="Times New Roman"/>
        <family val="1"/>
        <charset val="204"/>
      </rPr>
      <t xml:space="preserve"> (Надбавка за риск)</t>
    </r>
  </si>
  <si>
    <t>7.3.</t>
  </si>
  <si>
    <t>7.4.</t>
  </si>
  <si>
    <t>7.5.</t>
  </si>
  <si>
    <t>7.6.</t>
  </si>
  <si>
    <t>Надбавка за риск (пункт 64)</t>
  </si>
  <si>
    <t>7.7.</t>
  </si>
  <si>
    <t>3.</t>
  </si>
  <si>
    <t>4.</t>
  </si>
  <si>
    <r>
      <t xml:space="preserve">1. Подпункт 13 пункта 55 главы VI Порядка </t>
    </r>
    <r>
      <rPr>
        <b/>
        <sz val="12"/>
        <color theme="1"/>
        <rFont val="Times New Roman"/>
        <family val="1"/>
        <charset val="204"/>
      </rPr>
      <t xml:space="preserve">№ 386.
</t>
    </r>
    <r>
      <rPr>
        <sz val="12"/>
        <color theme="1"/>
        <rFont val="Times New Roman"/>
        <family val="1"/>
        <charset val="204"/>
      </rPr>
      <t xml:space="preserve">2. Приказ ГКВВ МВД России от 12.12.2013 </t>
    </r>
    <r>
      <rPr>
        <b/>
        <sz val="12"/>
        <color theme="1"/>
        <rFont val="Times New Roman"/>
        <family val="1"/>
        <charset val="204"/>
      </rPr>
      <t>№ 548</t>
    </r>
    <r>
      <rPr>
        <sz val="12"/>
        <color theme="1"/>
        <rFont val="Times New Roman"/>
        <family val="1"/>
        <charset val="204"/>
      </rPr>
      <t xml:space="preserve"> "Об утверждении Перечня штатной боевой (специальной) техники на гусеничном и колесном шасси, используемой во внутренних войсках МВД России".
3. Телеграмма Росгвардии от 27.02.2018 </t>
    </r>
    <r>
      <rPr>
        <b/>
        <sz val="12"/>
        <color theme="1"/>
        <rFont val="Times New Roman"/>
        <family val="1"/>
        <charset val="204"/>
      </rPr>
      <t>№ Т/22-765м</t>
    </r>
    <r>
      <rPr>
        <sz val="12"/>
        <color theme="1"/>
        <rFont val="Times New Roman"/>
        <family val="1"/>
        <charset val="204"/>
      </rPr>
      <t>.</t>
    </r>
  </si>
  <si>
    <r>
      <t xml:space="preserve">1. Пункты 56 главы VI Порядка </t>
    </r>
    <r>
      <rPr>
        <b/>
        <sz val="12"/>
        <color theme="1"/>
        <rFont val="Times New Roman"/>
        <family val="1"/>
        <charset val="204"/>
      </rPr>
      <t>№ 386</t>
    </r>
    <r>
      <rPr>
        <sz val="12"/>
        <color theme="1"/>
        <rFont val="Times New Roman"/>
        <family val="1"/>
        <charset val="204"/>
      </rPr>
      <t xml:space="preserve">. 
2. Приказ ГКВВ МВД России от 12.12.2013 </t>
    </r>
    <r>
      <rPr>
        <b/>
        <sz val="12"/>
        <color theme="1"/>
        <rFont val="Times New Roman"/>
        <family val="1"/>
        <charset val="204"/>
      </rPr>
      <t>№ 548</t>
    </r>
    <r>
      <rPr>
        <sz val="12"/>
        <color theme="1"/>
        <rFont val="Times New Roman"/>
        <family val="1"/>
        <charset val="204"/>
      </rPr>
      <t xml:space="preserve"> "Об утверждении Перечня штатной боевой (специальной) техники на гусеничном и колесном шасси, используемой во внутренних войсках МВД России".
3. Телеграмма Росгвардии от 27.02.2018 </t>
    </r>
    <r>
      <rPr>
        <b/>
        <sz val="12"/>
        <color theme="1"/>
        <rFont val="Times New Roman"/>
        <family val="1"/>
        <charset val="204"/>
      </rPr>
      <t>№ Т/22-765м</t>
    </r>
    <r>
      <rPr>
        <sz val="12"/>
        <color theme="1"/>
        <rFont val="Times New Roman"/>
        <family val="1"/>
        <charset val="204"/>
      </rPr>
      <t xml:space="preserve">.
</t>
    </r>
  </si>
  <si>
    <t xml:space="preserve"> Размеры ежемесячной надбавки за выполнение задач, непосредственно связанных с риском для жизни и здоровья в мирное время:
1). До 100 процентов оклада по воинской должности:
за водолазные работы;
за прыжки с парашютом (десантирование с техникой), выполненные в соответствии с планом боевой (учебно-боевой) подготовки.
2). До 50 процентов оклада по воинской должности за работу, связанную с поиском и (или) обезвреживанием (уничтожением) взрывоопасных предметов, - за каждый день участия в мероприятиях по поиску, сбору, извлечению из грунта, погрузке и уничтожению взрывоопасных предметов.</t>
  </si>
  <si>
    <t>ФЭД Росгвардии</t>
  </si>
  <si>
    <r>
      <t xml:space="preserve">Пункт 100 главы VIII Порядка </t>
    </r>
    <r>
      <rPr>
        <b/>
        <sz val="12"/>
        <color theme="1"/>
        <rFont val="Times New Roman"/>
        <family val="1"/>
        <charset val="204"/>
      </rPr>
      <t>№ 386</t>
    </r>
    <r>
      <rPr>
        <sz val="12"/>
        <color theme="1"/>
        <rFont val="Times New Roman"/>
        <family val="1"/>
        <charset val="204"/>
      </rPr>
      <t xml:space="preserve">. 
</t>
    </r>
  </si>
  <si>
    <r>
      <t xml:space="preserve">1. Пункт 49 главы VI Порядка </t>
    </r>
    <r>
      <rPr>
        <b/>
        <sz val="12"/>
        <color theme="1"/>
        <rFont val="Times New Roman"/>
        <family val="1"/>
        <charset val="204"/>
      </rPr>
      <t xml:space="preserve">№ 386.
</t>
    </r>
    <r>
      <rPr>
        <sz val="12"/>
        <color theme="1"/>
        <rFont val="Times New Roman"/>
        <family val="1"/>
        <charset val="204"/>
      </rPr>
      <t xml:space="preserve">2. Приказ Росгвардии от 25.09.2017 </t>
    </r>
    <r>
      <rPr>
        <b/>
        <sz val="12"/>
        <color theme="1"/>
        <rFont val="Times New Roman"/>
        <family val="1"/>
        <charset val="204"/>
      </rPr>
      <t xml:space="preserve">№ 404 </t>
    </r>
    <r>
      <rPr>
        <sz val="12"/>
        <color theme="1"/>
        <rFont val="Times New Roman"/>
        <family val="1"/>
        <charset val="204"/>
      </rPr>
      <t>"Об учреждении нагрудного знака войск национальной гвардии Российской Федерации "Классная квалификация", утверждении Положения о нагрудном знаке войск национальной гвардии Российской Федерации "Классная квалификация" и его описания, Квалификационных требований к профессиональным знаниям и навыкам, необходимым для исполнения обязанностей по воинским должностям в войсках национальной гвардии Российской Федерации и Порядка проведения испытаний военнослужащих для присвоения (подтверждения) классной квалификации в войсках национальной гвардии Российской Федерации" (далее - Приказ № 404).</t>
    </r>
    <r>
      <rPr>
        <b/>
        <sz val="12"/>
        <color theme="1"/>
        <rFont val="Times New Roman"/>
        <family val="1"/>
        <charset val="204"/>
      </rPr>
      <t xml:space="preserve">
</t>
    </r>
    <r>
      <rPr>
        <sz val="12"/>
        <color theme="1"/>
        <rFont val="Times New Roman"/>
        <family val="1"/>
        <charset val="204"/>
      </rPr>
      <t xml:space="preserve">3. Приказ Министра обороны РФ № 288, МВД России </t>
    </r>
    <r>
      <rPr>
        <b/>
        <sz val="12"/>
        <color theme="1"/>
        <rFont val="Times New Roman"/>
        <family val="1"/>
        <charset val="204"/>
      </rPr>
      <t>№ 627</t>
    </r>
    <r>
      <rPr>
        <sz val="12"/>
        <color theme="1"/>
        <rFont val="Times New Roman"/>
        <family val="1"/>
        <charset val="204"/>
      </rPr>
      <t>, МЧС России № 386, ФСБ России № 369, ФТС России № 855 от 12.07.2007 "О мерах по совершенствованию работы по определению квалификации летного состава государственной авиации".</t>
    </r>
  </si>
  <si>
    <r>
      <t xml:space="preserve">1. Пункт 49 главы VI Порядка </t>
    </r>
    <r>
      <rPr>
        <b/>
        <sz val="12"/>
        <color theme="1"/>
        <rFont val="Times New Roman"/>
        <family val="1"/>
        <charset val="204"/>
      </rPr>
      <t>№ 386</t>
    </r>
    <r>
      <rPr>
        <sz val="12"/>
        <color theme="1"/>
        <rFont val="Times New Roman"/>
        <family val="1"/>
        <charset val="204"/>
      </rPr>
      <t xml:space="preserve">.
2. Приказ </t>
    </r>
    <r>
      <rPr>
        <b/>
        <sz val="12"/>
        <color theme="1"/>
        <rFont val="Times New Roman"/>
        <family val="1"/>
        <charset val="204"/>
      </rPr>
      <t>№ 404</t>
    </r>
    <r>
      <rPr>
        <sz val="12"/>
        <color theme="1"/>
        <rFont val="Times New Roman"/>
        <family val="1"/>
        <charset val="204"/>
      </rPr>
      <t>.</t>
    </r>
  </si>
  <si>
    <r>
      <t xml:space="preserve">1. Пункт 14 главы II Порядка </t>
    </r>
    <r>
      <rPr>
        <b/>
        <sz val="12"/>
        <color theme="1"/>
        <rFont val="Times New Roman"/>
        <family val="1"/>
        <charset val="204"/>
      </rPr>
      <t>№ 386</t>
    </r>
    <r>
      <rPr>
        <sz val="12"/>
        <color theme="1"/>
        <rFont val="Times New Roman"/>
        <family val="1"/>
        <charset val="204"/>
      </rPr>
      <t xml:space="preserve">.
2. Приказ </t>
    </r>
    <r>
      <rPr>
        <b/>
        <sz val="12"/>
        <color theme="1"/>
        <rFont val="Times New Roman"/>
        <family val="1"/>
        <charset val="204"/>
      </rPr>
      <t>№ 40дсп</t>
    </r>
    <r>
      <rPr>
        <sz val="12"/>
        <color theme="1"/>
        <rFont val="Times New Roman"/>
        <family val="1"/>
        <charset val="204"/>
      </rPr>
      <t>.</t>
    </r>
  </si>
  <si>
    <r>
      <t xml:space="preserve">Пункт 98  главы VIII Порядка </t>
    </r>
    <r>
      <rPr>
        <b/>
        <sz val="12"/>
        <color theme="1"/>
        <rFont val="Times New Roman"/>
        <family val="1"/>
        <charset val="204"/>
      </rPr>
      <t>№ 386.</t>
    </r>
  </si>
  <si>
    <r>
      <t xml:space="preserve">Пункт 88  главы VIII Порядка </t>
    </r>
    <r>
      <rPr>
        <b/>
        <sz val="12"/>
        <color theme="1"/>
        <rFont val="Times New Roman"/>
        <family val="1"/>
        <charset val="204"/>
      </rPr>
      <t>№ 386.</t>
    </r>
  </si>
  <si>
    <r>
      <t xml:space="preserve">Подпункт 2 пункта 82  главы VII Порядка </t>
    </r>
    <r>
      <rPr>
        <b/>
        <sz val="12"/>
        <color theme="1"/>
        <rFont val="Times New Roman"/>
        <family val="1"/>
        <charset val="204"/>
      </rPr>
      <t xml:space="preserve">№ 386. </t>
    </r>
  </si>
  <si>
    <r>
      <t xml:space="preserve">Подпункт 1 пункта 82  главы VII Порядка </t>
    </r>
    <r>
      <rPr>
        <b/>
        <sz val="12"/>
        <color theme="1"/>
        <rFont val="Times New Roman"/>
        <family val="1"/>
        <charset val="204"/>
      </rPr>
      <t>№ 386.</t>
    </r>
  </si>
  <si>
    <r>
      <t xml:space="preserve">Пункт 81  главы VII  Порядка </t>
    </r>
    <r>
      <rPr>
        <b/>
        <sz val="12"/>
        <color theme="1"/>
        <rFont val="Times New Roman"/>
        <family val="1"/>
        <charset val="204"/>
      </rPr>
      <t>№ 386.</t>
    </r>
  </si>
  <si>
    <r>
      <t xml:space="preserve">Пункт 75  главы VI  Порядка </t>
    </r>
    <r>
      <rPr>
        <b/>
        <sz val="12"/>
        <color theme="1"/>
        <rFont val="Times New Roman"/>
        <family val="1"/>
        <charset val="204"/>
      </rPr>
      <t>№ 386.</t>
    </r>
  </si>
  <si>
    <r>
      <t xml:space="preserve">Пункт 73  главы VI  Порядка </t>
    </r>
    <r>
      <rPr>
        <b/>
        <sz val="12"/>
        <color theme="1"/>
        <rFont val="Times New Roman"/>
        <family val="1"/>
        <charset val="204"/>
      </rPr>
      <t>№ 386.</t>
    </r>
  </si>
  <si>
    <r>
      <t xml:space="preserve">Подпункт 8 пункта 65  главы VI  Порядка </t>
    </r>
    <r>
      <rPr>
        <b/>
        <sz val="12"/>
        <color theme="1"/>
        <rFont val="Times New Roman"/>
        <family val="1"/>
        <charset val="204"/>
      </rPr>
      <t>№ 386.</t>
    </r>
  </si>
  <si>
    <r>
      <t>Подпункт 7 пункта 65  главы VI  Порядка</t>
    </r>
    <r>
      <rPr>
        <b/>
        <sz val="12"/>
        <color theme="1"/>
        <rFont val="Times New Roman"/>
        <family val="1"/>
        <charset val="204"/>
      </rPr>
      <t xml:space="preserve"> № 386.</t>
    </r>
  </si>
  <si>
    <r>
      <t xml:space="preserve">Подпункт 6 пункта 65  главы VI  Порядка </t>
    </r>
    <r>
      <rPr>
        <b/>
        <sz val="12"/>
        <color theme="1"/>
        <rFont val="Times New Roman"/>
        <family val="1"/>
        <charset val="204"/>
      </rPr>
      <t>№ 386.</t>
    </r>
  </si>
  <si>
    <r>
      <t xml:space="preserve">Подпункт 5 пункта 65  главы VI  Порядка </t>
    </r>
    <r>
      <rPr>
        <b/>
        <sz val="12"/>
        <color theme="1"/>
        <rFont val="Times New Roman"/>
        <family val="1"/>
        <charset val="204"/>
      </rPr>
      <t>№ 386.</t>
    </r>
  </si>
  <si>
    <r>
      <t xml:space="preserve">Подпункт 4 пункта 65  главы VI  Порядка </t>
    </r>
    <r>
      <rPr>
        <b/>
        <sz val="12"/>
        <color theme="1"/>
        <rFont val="Times New Roman"/>
        <family val="1"/>
        <charset val="204"/>
      </rPr>
      <t>№ 386.</t>
    </r>
  </si>
  <si>
    <r>
      <t xml:space="preserve">Подпункт 3 пункта 65  главы VI  Порядка </t>
    </r>
    <r>
      <rPr>
        <b/>
        <sz val="12"/>
        <color theme="1"/>
        <rFont val="Times New Roman"/>
        <family val="1"/>
        <charset val="204"/>
      </rPr>
      <t>№ 386.</t>
    </r>
  </si>
  <si>
    <r>
      <t xml:space="preserve">Подпункт 2 пункта 65  главы VI  Порядка </t>
    </r>
    <r>
      <rPr>
        <b/>
        <sz val="12"/>
        <color theme="1"/>
        <rFont val="Times New Roman"/>
        <family val="1"/>
        <charset val="204"/>
      </rPr>
      <t>№ 386.</t>
    </r>
  </si>
  <si>
    <r>
      <t xml:space="preserve">Пункт 65  главы VI  Порядка </t>
    </r>
    <r>
      <rPr>
        <b/>
        <sz val="12"/>
        <color theme="1"/>
        <rFont val="Times New Roman"/>
        <family val="1"/>
        <charset val="204"/>
      </rPr>
      <t>№ 386.</t>
    </r>
  </si>
  <si>
    <r>
      <t xml:space="preserve">Пункт 64 главы VI  Порядка </t>
    </r>
    <r>
      <rPr>
        <b/>
        <sz val="12"/>
        <color theme="1"/>
        <rFont val="Times New Roman"/>
        <family val="1"/>
        <charset val="204"/>
      </rPr>
      <t>№ 386.</t>
    </r>
  </si>
  <si>
    <r>
      <t xml:space="preserve">Пункт 63  главы VI  Порядка </t>
    </r>
    <r>
      <rPr>
        <b/>
        <sz val="12"/>
        <color theme="1"/>
        <rFont val="Times New Roman"/>
        <family val="1"/>
        <charset val="204"/>
      </rPr>
      <t>№ 386.</t>
    </r>
  </si>
  <si>
    <r>
      <t xml:space="preserve">Пункт 61  главы VI  Порядка </t>
    </r>
    <r>
      <rPr>
        <b/>
        <sz val="12"/>
        <color theme="1"/>
        <rFont val="Times New Roman"/>
        <family val="1"/>
        <charset val="204"/>
      </rPr>
      <t>№ 386.</t>
    </r>
  </si>
  <si>
    <r>
      <t xml:space="preserve">Пункт 60  главы VI  Порядка </t>
    </r>
    <r>
      <rPr>
        <b/>
        <sz val="12"/>
        <color theme="1"/>
        <rFont val="Times New Roman"/>
        <family val="1"/>
        <charset val="204"/>
      </rPr>
      <t>№ 386.</t>
    </r>
  </si>
  <si>
    <r>
      <t xml:space="preserve">Пункт 59  главы VI  Порядка </t>
    </r>
    <r>
      <rPr>
        <b/>
        <sz val="12"/>
        <color theme="1"/>
        <rFont val="Times New Roman"/>
        <family val="1"/>
        <charset val="204"/>
      </rPr>
      <t>№ 386.</t>
    </r>
  </si>
  <si>
    <r>
      <t>Пункт 58  главы VI  Порядка</t>
    </r>
    <r>
      <rPr>
        <b/>
        <sz val="12"/>
        <color theme="1"/>
        <rFont val="Times New Roman"/>
        <family val="1"/>
        <charset val="204"/>
      </rPr>
      <t xml:space="preserve"> № 386.</t>
    </r>
  </si>
  <si>
    <r>
      <t xml:space="preserve">Пункт 57  главы VI  Порядка </t>
    </r>
    <r>
      <rPr>
        <b/>
        <sz val="12"/>
        <color theme="1"/>
        <rFont val="Times New Roman"/>
        <family val="1"/>
        <charset val="204"/>
      </rPr>
      <t>№ 386.</t>
    </r>
  </si>
  <si>
    <r>
      <t xml:space="preserve">Пункт 53 главы VI Порядка </t>
    </r>
    <r>
      <rPr>
        <b/>
        <sz val="12"/>
        <color theme="1"/>
        <rFont val="Times New Roman"/>
        <family val="1"/>
        <charset val="204"/>
      </rPr>
      <t>№ 386.</t>
    </r>
    <r>
      <rPr>
        <sz val="12"/>
        <color theme="1"/>
        <rFont val="Times New Roman"/>
        <family val="1"/>
        <charset val="204"/>
      </rPr>
      <t xml:space="preserve">
Пункт 54 главы VI Порядка </t>
    </r>
    <r>
      <rPr>
        <b/>
        <sz val="12"/>
        <color theme="1"/>
        <rFont val="Times New Roman"/>
        <family val="1"/>
        <charset val="204"/>
      </rPr>
      <t xml:space="preserve">№ 386.
</t>
    </r>
    <r>
      <rPr>
        <sz val="12"/>
        <color theme="1"/>
        <rFont val="Times New Roman"/>
        <family val="1"/>
        <charset val="204"/>
      </rPr>
      <t xml:space="preserve">
</t>
    </r>
  </si>
  <si>
    <r>
      <t xml:space="preserve">Подпункт 15 пункта 55 главы VI Порядка </t>
    </r>
    <r>
      <rPr>
        <b/>
        <sz val="12"/>
        <color theme="1"/>
        <rFont val="Times New Roman"/>
        <family val="1"/>
        <charset val="204"/>
      </rPr>
      <t>№ 386.</t>
    </r>
  </si>
  <si>
    <r>
      <t xml:space="preserve">Подпункт 14 пункта 55 главы VI Порядка </t>
    </r>
    <r>
      <rPr>
        <b/>
        <sz val="12"/>
        <color theme="1"/>
        <rFont val="Times New Roman"/>
        <family val="1"/>
        <charset val="204"/>
      </rPr>
      <t>№ 386.</t>
    </r>
  </si>
  <si>
    <r>
      <t xml:space="preserve">Пункт 48 главы VI Порядка </t>
    </r>
    <r>
      <rPr>
        <b/>
        <sz val="12"/>
        <color theme="1"/>
        <rFont val="Times New Roman"/>
        <family val="1"/>
        <charset val="204"/>
      </rPr>
      <t>№ 386.</t>
    </r>
  </si>
  <si>
    <r>
      <t xml:space="preserve">Подпункт 1 пункта 55 главы VI Порядка </t>
    </r>
    <r>
      <rPr>
        <b/>
        <sz val="12"/>
        <color theme="1"/>
        <rFont val="Times New Roman"/>
        <family val="1"/>
        <charset val="204"/>
      </rPr>
      <t>№ 386</t>
    </r>
    <r>
      <rPr>
        <sz val="12"/>
        <color theme="1"/>
        <rFont val="Times New Roman"/>
        <family val="1"/>
        <charset val="204"/>
      </rPr>
      <t xml:space="preserve">:
абзац 1;
абзац 2.
</t>
    </r>
  </si>
  <si>
    <r>
      <t xml:space="preserve">Подпункт 2 пункта 55 главы VI Порядка </t>
    </r>
    <r>
      <rPr>
        <b/>
        <sz val="12"/>
        <color theme="1"/>
        <rFont val="Times New Roman"/>
        <family val="1"/>
        <charset val="204"/>
      </rPr>
      <t>№ 386.</t>
    </r>
  </si>
  <si>
    <r>
      <t xml:space="preserve">Подпункт 3 пункта 55 главы VI Порядка </t>
    </r>
    <r>
      <rPr>
        <b/>
        <sz val="12"/>
        <color theme="1"/>
        <rFont val="Times New Roman"/>
        <family val="1"/>
        <charset val="204"/>
      </rPr>
      <t>№ 386.</t>
    </r>
  </si>
  <si>
    <r>
      <t xml:space="preserve">Подпункт 4 пункта 55 главы VI Порядка </t>
    </r>
    <r>
      <rPr>
        <b/>
        <sz val="12"/>
        <color theme="1"/>
        <rFont val="Times New Roman"/>
        <family val="1"/>
        <charset val="204"/>
      </rPr>
      <t>№ 386.</t>
    </r>
  </si>
  <si>
    <r>
      <t xml:space="preserve">Подпункт 5 пункта 55 главы VI Порядка </t>
    </r>
    <r>
      <rPr>
        <b/>
        <sz val="12"/>
        <color theme="1"/>
        <rFont val="Times New Roman"/>
        <family val="1"/>
        <charset val="204"/>
      </rPr>
      <t>№ 386.</t>
    </r>
  </si>
  <si>
    <r>
      <t xml:space="preserve">Подпункт 6 пункта 55 главы VI Порядка </t>
    </r>
    <r>
      <rPr>
        <b/>
        <sz val="12"/>
        <color theme="1"/>
        <rFont val="Times New Roman"/>
        <family val="1"/>
        <charset val="204"/>
      </rPr>
      <t>№ 386.</t>
    </r>
  </si>
  <si>
    <r>
      <t xml:space="preserve">Подпункт 7 пункта 55 главы VI Порядка </t>
    </r>
    <r>
      <rPr>
        <b/>
        <sz val="12"/>
        <color theme="1"/>
        <rFont val="Times New Roman"/>
        <family val="1"/>
        <charset val="204"/>
      </rPr>
      <t>№ 386.</t>
    </r>
  </si>
  <si>
    <r>
      <t xml:space="preserve">Подпункт 8 пункта 55 главы VI Порядка </t>
    </r>
    <r>
      <rPr>
        <b/>
        <sz val="12"/>
        <color theme="1"/>
        <rFont val="Times New Roman"/>
        <family val="1"/>
        <charset val="204"/>
      </rPr>
      <t>№ 386.</t>
    </r>
  </si>
  <si>
    <r>
      <t xml:space="preserve">Подпункт 9 пункта 55 главы VI Порядка </t>
    </r>
    <r>
      <rPr>
        <b/>
        <sz val="12"/>
        <color theme="1"/>
        <rFont val="Times New Roman"/>
        <family val="1"/>
        <charset val="204"/>
      </rPr>
      <t>№ 386.</t>
    </r>
  </si>
  <si>
    <r>
      <t xml:space="preserve">Подпункт 10 пункта 55 главы VI Порядка </t>
    </r>
    <r>
      <rPr>
        <b/>
        <sz val="12"/>
        <color theme="1"/>
        <rFont val="Times New Roman"/>
        <family val="1"/>
        <charset val="204"/>
      </rPr>
      <t>№ 386.</t>
    </r>
  </si>
  <si>
    <r>
      <t xml:space="preserve">Подпункт 11 пункта 55 главы VI Порядка </t>
    </r>
    <r>
      <rPr>
        <b/>
        <sz val="12"/>
        <color theme="1"/>
        <rFont val="Times New Roman"/>
        <family val="1"/>
        <charset val="204"/>
      </rPr>
      <t>№ 386.</t>
    </r>
  </si>
  <si>
    <r>
      <t xml:space="preserve">Подпункт 12 пункта 55 главы VI Порядка </t>
    </r>
    <r>
      <rPr>
        <b/>
        <sz val="12"/>
        <color theme="1"/>
        <rFont val="Times New Roman"/>
        <family val="1"/>
        <charset val="204"/>
      </rPr>
      <t>№ 386.</t>
    </r>
  </si>
  <si>
    <r>
      <t xml:space="preserve">1. Статья 12 Федерального закона от 27.05.1998 </t>
    </r>
    <r>
      <rPr>
        <b/>
        <sz val="12"/>
        <color theme="1"/>
        <rFont val="Times New Roman"/>
        <family val="1"/>
        <charset val="204"/>
      </rPr>
      <t>№ 76-ФЗ</t>
    </r>
    <r>
      <rPr>
        <sz val="12"/>
        <color theme="1"/>
        <rFont val="Times New Roman"/>
        <family val="1"/>
        <charset val="204"/>
      </rPr>
      <t xml:space="preserve"> "О статусе военнослужащих" (Федеральный закон № 76-ФЗ).
2. Часть 2 статьи 2 Федерального закона от 07.11.2011 </t>
    </r>
    <r>
      <rPr>
        <b/>
        <sz val="12"/>
        <color theme="1"/>
        <rFont val="Times New Roman"/>
        <family val="1"/>
        <charset val="204"/>
      </rPr>
      <t xml:space="preserve"> № 306-ФЗ</t>
    </r>
    <r>
      <rPr>
        <sz val="12"/>
        <color theme="1"/>
        <rFont val="Times New Roman"/>
        <family val="1"/>
        <charset val="204"/>
      </rPr>
      <t xml:space="preserve"> "О денежном довольствии военнослужащих и предоставлении им отдельных выплат" (далее  - Федеральный закон № 306-ФЗ). 
3. Постановление Правительства Российской Федерации от 05.12.2011   </t>
    </r>
    <r>
      <rPr>
        <b/>
        <sz val="12"/>
        <color theme="1"/>
        <rFont val="Times New Roman"/>
        <family val="1"/>
        <charset val="204"/>
      </rPr>
      <t>№ 992</t>
    </r>
    <r>
      <rPr>
        <sz val="12"/>
        <color theme="1"/>
        <rFont val="Times New Roman"/>
        <family val="1"/>
        <charset val="204"/>
      </rPr>
      <t xml:space="preserve"> "Об установлении окладов денежного содержания военнослужащих, проходящих военную службу по контракту" (далее - Постановление № 992).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</si>
  <si>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13 статьи 2 Федерального закона № </t>
    </r>
    <r>
      <rPr>
        <b/>
        <sz val="12"/>
        <color theme="1"/>
        <rFont val="Times New Roman"/>
        <family val="1"/>
        <charset val="204"/>
      </rPr>
      <t>306-ФЗ</t>
    </r>
    <r>
      <rPr>
        <sz val="12"/>
        <color theme="1"/>
        <rFont val="Times New Roman"/>
        <family val="1"/>
        <charset val="204"/>
      </rPr>
      <t xml:space="preserve">.
3. Правила, утвержденные Постановлением Правительства РФ от 21.12.2011  </t>
    </r>
    <r>
      <rPr>
        <b/>
        <sz val="12"/>
        <color theme="1"/>
        <rFont val="Times New Roman"/>
        <family val="1"/>
        <charset val="204"/>
      </rPr>
      <t>№ 1074</t>
    </r>
    <r>
      <rPr>
        <sz val="12"/>
        <color theme="1"/>
        <rFont val="Times New Roman"/>
        <family val="1"/>
        <charset val="204"/>
      </rPr>
      <t xml:space="preserve"> "О порядке исчисления выслуги лет для назначения военнослужащим, проходящим военную службу по контракту, ежемесячной надбавки за выслугу лет".</t>
    </r>
  </si>
  <si>
    <r>
      <t xml:space="preserve">1. Статья 12 Федерального закона </t>
    </r>
    <r>
      <rPr>
        <b/>
        <sz val="12"/>
        <color theme="1"/>
        <rFont val="Times New Roman"/>
        <family val="1"/>
        <charset val="204"/>
      </rPr>
      <t>№ 76-ФЗ</t>
    </r>
    <r>
      <rPr>
        <sz val="12"/>
        <color theme="1"/>
        <rFont val="Times New Roman"/>
        <family val="1"/>
        <charset val="204"/>
      </rPr>
      <t>.
2. Часть 18 статьи 2 Федерального закона</t>
    </r>
    <r>
      <rPr>
        <b/>
        <sz val="12"/>
        <color theme="1"/>
        <rFont val="Times New Roman"/>
        <family val="1"/>
        <charset val="204"/>
      </rPr>
      <t xml:space="preserve"> № 306-ФЗ</t>
    </r>
    <r>
      <rPr>
        <sz val="12"/>
        <color theme="1"/>
        <rFont val="Times New Roman"/>
        <family val="1"/>
        <charset val="204"/>
      </rPr>
      <t xml:space="preserve">. 
3. Постановление Правительства РФ от 21.12.2011 </t>
    </r>
    <r>
      <rPr>
        <b/>
        <sz val="12"/>
        <color theme="1"/>
        <rFont val="Times New Roman"/>
        <family val="1"/>
        <charset val="204"/>
      </rPr>
      <t xml:space="preserve"> № 1073</t>
    </r>
    <r>
      <rPr>
        <sz val="12"/>
        <color theme="1"/>
        <rFont val="Times New Roman"/>
        <family val="1"/>
        <charset val="204"/>
      </rPr>
      <t xml:space="preserve"> "О порядке выплаты ежемесячной надбавки за особые условия военной службы военнослужащим, проходящим военную службу по контракту".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</si>
  <si>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2 статьи 2 Федерального закона </t>
    </r>
    <r>
      <rPr>
        <b/>
        <sz val="12"/>
        <color theme="1"/>
        <rFont val="Times New Roman"/>
        <family val="1"/>
        <charset val="204"/>
      </rPr>
      <t>№ 306-ФЗ</t>
    </r>
    <r>
      <rPr>
        <sz val="12"/>
        <color theme="1"/>
        <rFont val="Times New Roman"/>
        <family val="1"/>
        <charset val="204"/>
      </rPr>
      <t xml:space="preserve">.     
3. Постановление </t>
    </r>
    <r>
      <rPr>
        <b/>
        <sz val="12"/>
        <color theme="1"/>
        <rFont val="Times New Roman"/>
        <family val="1"/>
        <charset val="204"/>
      </rPr>
      <t>№ 992</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</si>
  <si>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Указ Президента РФ от 09.01.2012  </t>
    </r>
    <r>
      <rPr>
        <b/>
        <sz val="12"/>
        <color theme="1"/>
        <rFont val="Times New Roman"/>
        <family val="1"/>
        <charset val="204"/>
      </rPr>
      <t>№ 46</t>
    </r>
    <r>
      <rPr>
        <sz val="12"/>
        <color theme="1"/>
        <rFont val="Times New Roman"/>
        <family val="1"/>
        <charset val="204"/>
      </rPr>
      <t xml:space="preserve"> "Об установлении размеров и правил выплаты ежемесячной надбавки за работу со сведениями, составляющими государственную тайну, военнослужащим, проходящим военную службу по контракту, сотрудникам органов внутренних дел Российской Федерации, сотрудникам учреждений и органов уголовно-исполнительной системы".
3. Часть 17 статьи 2 Федерального закона</t>
    </r>
    <r>
      <rPr>
        <b/>
        <sz val="12"/>
        <color theme="1"/>
        <rFont val="Times New Roman"/>
        <family val="1"/>
        <charset val="204"/>
      </rPr>
      <t xml:space="preserve"> № 306-ФЗ</t>
    </r>
    <r>
      <rPr>
        <sz val="12"/>
        <color theme="1"/>
        <rFont val="Times New Roman"/>
        <family val="1"/>
        <charset val="204"/>
      </rPr>
      <t xml:space="preserve">. 
4. Постановление </t>
    </r>
    <r>
      <rPr>
        <b/>
        <sz val="12"/>
        <color theme="1"/>
        <rFont val="Times New Roman"/>
        <family val="1"/>
        <charset val="204"/>
      </rPr>
      <t>№ 1072</t>
    </r>
    <r>
      <rPr>
        <sz val="12"/>
        <color theme="1"/>
        <rFont val="Times New Roman"/>
        <family val="1"/>
        <charset val="204"/>
      </rPr>
      <t xml:space="preserve">.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</si>
  <si>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15 статьи 2 Федерального закона </t>
    </r>
    <r>
      <rPr>
        <b/>
        <sz val="12"/>
        <color theme="1"/>
        <rFont val="Times New Roman"/>
        <family val="1"/>
        <charset val="204"/>
      </rPr>
      <t>№ 306-ФЗ</t>
    </r>
    <r>
      <rPr>
        <sz val="12"/>
        <color theme="1"/>
        <rFont val="Times New Roman"/>
        <family val="1"/>
        <charset val="204"/>
      </rPr>
      <t xml:space="preserve">. 
3. Постановление Правительства РФ от 29.12.2011  </t>
    </r>
    <r>
      <rPr>
        <b/>
        <sz val="12"/>
        <color theme="1"/>
        <rFont val="Times New Roman"/>
        <family val="1"/>
        <charset val="204"/>
      </rPr>
      <t>№ 1198</t>
    </r>
    <r>
      <rPr>
        <sz val="12"/>
        <color theme="1"/>
        <rFont val="Times New Roman"/>
        <family val="1"/>
        <charset val="204"/>
      </rPr>
      <t xml:space="preserve"> "О присвоении, изменении и лишении классной квалификации военнослужащих".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</si>
  <si>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19 статьи 2 Федерального закона </t>
    </r>
    <r>
      <rPr>
        <b/>
        <sz val="12"/>
        <color theme="1"/>
        <rFont val="Times New Roman"/>
        <family val="1"/>
        <charset val="204"/>
      </rPr>
      <t>№ 306-ФЗ</t>
    </r>
    <r>
      <rPr>
        <sz val="12"/>
        <color theme="1"/>
        <rFont val="Times New Roman"/>
        <family val="1"/>
        <charset val="204"/>
      </rPr>
      <t xml:space="preserve">. 
3. Постановление Правительства РФ от 24.12.2011  </t>
    </r>
    <r>
      <rPr>
        <b/>
        <sz val="12"/>
        <color theme="1"/>
        <rFont val="Times New Roman"/>
        <family val="1"/>
        <charset val="204"/>
      </rPr>
      <t>№ 1122</t>
    </r>
    <r>
      <rPr>
        <sz val="12"/>
        <color theme="1"/>
        <rFont val="Times New Roman"/>
        <family val="1"/>
        <charset val="204"/>
      </rPr>
      <t xml:space="preserve"> "О дополнительных выплатах военнослужащим, проходящим военную службу по контракту, сотрудникам органов внутренних дел Российской Федерации за выполнение задач, связанных с риском (повышенной опасностью) для жизни и здоровья в мирное время" (далее - Постановление № 1122).</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</si>
  <si>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20 статьи 2 Федерального закона </t>
    </r>
    <r>
      <rPr>
        <b/>
        <sz val="12"/>
        <color theme="1"/>
        <rFont val="Times New Roman"/>
        <family val="1"/>
        <charset val="204"/>
      </rPr>
      <t>№ 306-ФЗ</t>
    </r>
    <r>
      <rPr>
        <sz val="12"/>
        <color theme="1"/>
        <rFont val="Times New Roman"/>
        <family val="1"/>
        <charset val="204"/>
      </rPr>
      <t xml:space="preserve">.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</si>
  <si>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Постановление Правительства РФ от 18.09.2006  </t>
    </r>
    <r>
      <rPr>
        <b/>
        <sz val="12"/>
        <color theme="1"/>
        <rFont val="Times New Roman"/>
        <family val="1"/>
        <charset val="204"/>
      </rPr>
      <t>№ 573</t>
    </r>
    <r>
      <rPr>
        <sz val="12"/>
        <color theme="1"/>
        <rFont val="Times New Roman"/>
        <family val="1"/>
        <charset val="204"/>
      </rPr>
      <t xml:space="preserve"> "О предоставлении социальных гарантий гражданам, допущенным к государственной тайне на постоянной основе, и сотрудникам структурных подразделений по защите государственной тайны"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</si>
  <si>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Постановление Правительства РФ от 27.12.1997   </t>
    </r>
    <r>
      <rPr>
        <b/>
        <sz val="12"/>
        <color theme="1"/>
        <rFont val="Times New Roman"/>
        <family val="1"/>
        <charset val="204"/>
      </rPr>
      <t>№ 1639</t>
    </r>
    <r>
      <rPr>
        <sz val="12"/>
        <color theme="1"/>
        <rFont val="Times New Roman"/>
        <family val="1"/>
        <charset val="204"/>
      </rPr>
      <t xml:space="preserve"> "О социальной защите работников шифровальной службы в Российской Федерации".</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</si>
  <si>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Указ Президента РФ от 08.05.2001 </t>
    </r>
    <r>
      <rPr>
        <b/>
        <sz val="12"/>
        <color theme="1"/>
        <rFont val="Times New Roman"/>
        <family val="1"/>
        <charset val="204"/>
      </rPr>
      <t xml:space="preserve"> № 528</t>
    </r>
    <r>
      <rPr>
        <sz val="12"/>
        <color theme="1"/>
        <rFont val="Times New Roman"/>
        <family val="1"/>
        <charset val="204"/>
      </rPr>
      <t xml:space="preserve"> "О некоторых мерах по укреплению юридических служб государственных органов".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</si>
  <si>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23 статьи 2 Федерального закона </t>
    </r>
    <r>
      <rPr>
        <b/>
        <sz val="12"/>
        <color theme="1"/>
        <rFont val="Times New Roman"/>
        <family val="1"/>
        <charset val="204"/>
      </rPr>
      <t>№ 306-ФЗ</t>
    </r>
    <r>
      <rPr>
        <sz val="12"/>
        <color theme="1"/>
        <rFont val="Times New Roman"/>
        <family val="1"/>
        <charset val="204"/>
      </rPr>
      <t xml:space="preserve">.  
3. Постановление Правительства РФ от 21.12.2011  </t>
    </r>
    <r>
      <rPr>
        <b/>
        <sz val="12"/>
        <color theme="1"/>
        <rFont val="Times New Roman"/>
        <family val="1"/>
        <charset val="204"/>
      </rPr>
      <t>№ 1071</t>
    </r>
    <r>
      <rPr>
        <sz val="12"/>
        <color theme="1"/>
        <rFont val="Times New Roman"/>
        <family val="1"/>
        <charset val="204"/>
      </rPr>
      <t xml:space="preserve"> "О выплате денежного довольствия военнослужащим, проходящим военную службу в воинских формированиях, дислоцированных за пределами территории Российской Федерации, а также военнослужащим, выполняющим задачи в условиях чрезвычайного положения, при вооруженных конфликтах".</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</si>
  <si>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2.Часть 24 статьи 2 Федерального закона </t>
    </r>
    <r>
      <rPr>
        <b/>
        <sz val="12"/>
        <color theme="1"/>
        <rFont val="Times New Roman"/>
        <family val="1"/>
        <charset val="204"/>
      </rPr>
      <t>№ 306-ФЗ</t>
    </r>
    <r>
      <rPr>
        <sz val="12"/>
        <color theme="1"/>
        <rFont val="Times New Roman"/>
        <family val="1"/>
        <charset val="204"/>
      </rPr>
      <t xml:space="preserve">. 
3. Постановление Правительства Российской Федерации от 30.12.2011  </t>
    </r>
    <r>
      <rPr>
        <b/>
        <sz val="12"/>
        <color theme="1"/>
        <rFont val="Times New Roman"/>
        <family val="1"/>
        <charset val="204"/>
      </rPr>
      <t>№ 1237</t>
    </r>
    <r>
      <rPr>
        <sz val="12"/>
        <color theme="1"/>
        <rFont val="Times New Roman"/>
        <family val="1"/>
        <charset val="204"/>
      </rPr>
      <t xml:space="preserve"> "О размерах коэффициентов и процентных надбавок и порядке их применения для расчета денежного довольствия военнослужащих, проходящих военную службу по контракту, и сотрудников некоторых федеральных органов исполнительной власти, проходящих военную службу (службу) в районах Крайнего Севера и приравненных к ним местностях, а также в других местностях с неблагоприятными климатическими или экологическими условиями, в том числе отдаленных местностях, высокогорных районах, пустынных и безводных местностях".</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</si>
  <si>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22 статьи 2 Федерального закона </t>
    </r>
    <r>
      <rPr>
        <b/>
        <sz val="12"/>
        <color theme="1"/>
        <rFont val="Times New Roman"/>
        <family val="1"/>
        <charset val="204"/>
      </rPr>
      <t>№ 306-ФЗ</t>
    </r>
    <r>
      <rPr>
        <sz val="12"/>
        <color theme="1"/>
        <rFont val="Times New Roman"/>
        <family val="1"/>
        <charset val="204"/>
      </rPr>
      <t xml:space="preserve">. 
3. Постановление </t>
    </r>
    <r>
      <rPr>
        <b/>
        <sz val="12"/>
        <color theme="1"/>
        <rFont val="Times New Roman"/>
        <family val="1"/>
        <charset val="204"/>
      </rPr>
      <t>№ 993</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</si>
  <si>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22 статьи 2 Федерального закона</t>
    </r>
    <r>
      <rPr>
        <b/>
        <sz val="12"/>
        <color theme="1"/>
        <rFont val="Times New Roman"/>
        <family val="1"/>
        <charset val="204"/>
      </rPr>
      <t xml:space="preserve"> № 306-ФЗ</t>
    </r>
    <r>
      <rPr>
        <sz val="12"/>
        <color theme="1"/>
        <rFont val="Times New Roman"/>
        <family val="1"/>
        <charset val="204"/>
      </rPr>
      <t>. 
3. Постановление</t>
    </r>
    <r>
      <rPr>
        <b/>
        <sz val="12"/>
        <color theme="1"/>
        <rFont val="Times New Roman"/>
        <family val="1"/>
        <charset val="204"/>
      </rPr>
      <t xml:space="preserve"> № 993</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</si>
  <si>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2 статьи 2 Федерального закона № </t>
    </r>
    <r>
      <rPr>
        <b/>
        <sz val="12"/>
        <color theme="1"/>
        <rFont val="Times New Roman"/>
        <family val="1"/>
        <charset val="204"/>
      </rPr>
      <t>306-ФЗ</t>
    </r>
    <r>
      <rPr>
        <sz val="12"/>
        <color theme="1"/>
        <rFont val="Times New Roman"/>
        <family val="1"/>
        <charset val="204"/>
      </rPr>
      <t xml:space="preserve">
3. Постановление Правительства Российской Федерации от 21.12.2011  </t>
    </r>
    <r>
      <rPr>
        <b/>
        <sz val="12"/>
        <color theme="1"/>
        <rFont val="Times New Roman"/>
        <family val="1"/>
        <charset val="204"/>
      </rPr>
      <t>№ 1072</t>
    </r>
    <r>
      <rPr>
        <sz val="12"/>
        <color theme="1"/>
        <rFont val="Times New Roman"/>
        <family val="1"/>
        <charset val="204"/>
      </rPr>
      <t xml:space="preserve"> "О денежном довольствии военнослужащих, проходящих военную службу по призыву" (далее - Постановление № 1072). 
</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</si>
  <si>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Подпункт 1 части 10 статьи 2 Федерального закона </t>
    </r>
    <r>
      <rPr>
        <b/>
        <sz val="12"/>
        <color theme="1"/>
        <rFont val="Times New Roman"/>
        <family val="1"/>
        <charset val="204"/>
      </rPr>
      <t xml:space="preserve">№ 306-ФЗ. </t>
    </r>
    <r>
      <rPr>
        <sz val="12"/>
        <color theme="1"/>
        <rFont val="Times New Roman"/>
        <family val="1"/>
        <charset val="204"/>
      </rPr>
      <t xml:space="preserve">
3. Пункт 1 приложения № 2 Постановления </t>
    </r>
    <r>
      <rPr>
        <b/>
        <sz val="12"/>
        <color theme="1"/>
        <rFont val="Times New Roman"/>
        <family val="1"/>
        <charset val="204"/>
      </rPr>
      <t>№ 1072</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</si>
  <si>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Подпункт 2 части 10 статьи 2 Федерального закона </t>
    </r>
    <r>
      <rPr>
        <b/>
        <sz val="12"/>
        <color theme="1"/>
        <rFont val="Times New Roman"/>
        <family val="1"/>
        <charset val="204"/>
      </rPr>
      <t xml:space="preserve">№ 306-ФЗ. </t>
    </r>
    <r>
      <rPr>
        <sz val="12"/>
        <color theme="1"/>
        <rFont val="Times New Roman"/>
        <family val="1"/>
        <charset val="204"/>
      </rPr>
      <t xml:space="preserve">
3. Пункт 2 приложения № 2 Постановления </t>
    </r>
    <r>
      <rPr>
        <b/>
        <sz val="12"/>
        <color theme="1"/>
        <rFont val="Times New Roman"/>
        <family val="1"/>
        <charset val="204"/>
      </rPr>
      <t>№ 1072</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</si>
  <si>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Подпункт 3 части 10 статьи 2 Федерального закона </t>
    </r>
    <r>
      <rPr>
        <b/>
        <sz val="12"/>
        <color theme="1"/>
        <rFont val="Times New Roman"/>
        <family val="1"/>
        <charset val="204"/>
      </rPr>
      <t xml:space="preserve">№ 306-ФЗ. </t>
    </r>
    <r>
      <rPr>
        <sz val="12"/>
        <color theme="1"/>
        <rFont val="Times New Roman"/>
        <family val="1"/>
        <charset val="204"/>
      </rPr>
      <t xml:space="preserve">
3. Пункт 3 приложения № 2 Постановления </t>
    </r>
    <r>
      <rPr>
        <b/>
        <sz val="12"/>
        <color theme="1"/>
        <rFont val="Times New Roman"/>
        <family val="1"/>
        <charset val="204"/>
      </rPr>
      <t>№ 1072</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</si>
  <si>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Подпункт 4 части 10 статьи 2 Федерального закона </t>
    </r>
    <r>
      <rPr>
        <b/>
        <sz val="12"/>
        <color theme="1"/>
        <rFont val="Times New Roman"/>
        <family val="1"/>
        <charset val="204"/>
      </rPr>
      <t xml:space="preserve">№ 306-ФЗ. </t>
    </r>
    <r>
      <rPr>
        <sz val="12"/>
        <color theme="1"/>
        <rFont val="Times New Roman"/>
        <family val="1"/>
        <charset val="204"/>
      </rPr>
      <t xml:space="preserve">
3. Пункт 4 приложения № 2 Постановления </t>
    </r>
    <r>
      <rPr>
        <b/>
        <sz val="12"/>
        <color theme="1"/>
        <rFont val="Times New Roman"/>
        <family val="1"/>
        <charset val="204"/>
      </rPr>
      <t>№ 1072</t>
    </r>
    <r>
      <rPr>
        <sz val="12"/>
        <color theme="1"/>
        <rFont val="Times New Roman"/>
        <family val="1"/>
        <charset val="204"/>
      </rPr>
      <t>.</t>
    </r>
  </si>
  <si>
    <r>
      <t xml:space="preserve">1. Статья 12 Федерального закона </t>
    </r>
    <r>
      <rPr>
        <b/>
        <sz val="12"/>
        <color theme="1"/>
        <rFont val="Times New Roman"/>
        <family val="1"/>
        <charset val="204"/>
      </rPr>
      <t>№ 76-ФЗ</t>
    </r>
    <r>
      <rPr>
        <sz val="12"/>
        <color theme="1"/>
        <rFont val="Times New Roman"/>
        <family val="1"/>
        <charset val="204"/>
      </rPr>
      <t xml:space="preserve">.
2. Часть 18 статьи 2 Федерального закона </t>
    </r>
    <r>
      <rPr>
        <b/>
        <sz val="12"/>
        <color theme="1"/>
        <rFont val="Times New Roman"/>
        <family val="1"/>
        <charset val="204"/>
      </rPr>
      <t>№ 306-ФЗ</t>
    </r>
    <r>
      <rPr>
        <sz val="12"/>
        <color theme="1"/>
        <rFont val="Times New Roman"/>
        <family val="1"/>
        <charset val="204"/>
      </rPr>
      <t>. 
3. Пункт 5 приложения № 2 Постановления</t>
    </r>
    <r>
      <rPr>
        <b/>
        <sz val="12"/>
        <color theme="1"/>
        <rFont val="Times New Roman"/>
        <family val="1"/>
        <charset val="204"/>
      </rPr>
      <t xml:space="preserve"> № 1072</t>
    </r>
    <r>
      <rPr>
        <sz val="12"/>
        <color theme="1"/>
        <rFont val="Times New Roman"/>
        <family val="1"/>
        <charset val="204"/>
      </rPr>
      <t xml:space="preserve">.
</t>
    </r>
  </si>
  <si>
    <r>
      <t xml:space="preserve">Часть 6 статьи 3 Федерального закона </t>
    </r>
    <r>
      <rPr>
        <b/>
        <sz val="12"/>
        <color theme="1"/>
        <rFont val="Times New Roman"/>
        <family val="1"/>
        <charset val="204"/>
      </rPr>
      <t>№ 306-ФЗ</t>
    </r>
    <r>
      <rPr>
        <sz val="12"/>
        <color theme="1"/>
        <rFont val="Times New Roman"/>
        <family val="1"/>
        <charset val="204"/>
      </rPr>
      <t xml:space="preserve">. </t>
    </r>
  </si>
  <si>
    <r>
      <t xml:space="preserve">Часть 4 статьи 23 Федерального закона </t>
    </r>
    <r>
      <rPr>
        <b/>
        <sz val="12"/>
        <color theme="1"/>
        <rFont val="Times New Roman"/>
        <family val="1"/>
        <charset val="204"/>
      </rPr>
      <t xml:space="preserve">№ 76-ФЗ </t>
    </r>
    <r>
      <rPr>
        <sz val="12"/>
        <color theme="1"/>
        <rFont val="Times New Roman"/>
        <family val="1"/>
        <charset val="204"/>
      </rPr>
      <t>.</t>
    </r>
  </si>
  <si>
    <r>
      <t xml:space="preserve">Приказ МВД России от 19.07.2007 </t>
    </r>
    <r>
      <rPr>
        <b/>
        <sz val="12"/>
        <color theme="1"/>
        <rFont val="Times New Roman"/>
        <family val="1"/>
        <charset val="204"/>
      </rPr>
      <t>№ 647</t>
    </r>
    <r>
      <rPr>
        <sz val="12"/>
        <color theme="1"/>
        <rFont val="Times New Roman"/>
        <family val="1"/>
        <charset val="204"/>
      </rPr>
      <t xml:space="preserve"> "Об утверждении Инструкции о порядке выплаты оклада по воинскому званию военнослужащим - гражданам Российской Федерации, проходившим военную службу по контракту во внутренних войсках МВД России, в течение одного года после увольнения с военной службы без права на пенсию".</t>
    </r>
  </si>
  <si>
    <t>Виды выплат, основание для выплат</t>
  </si>
  <si>
    <t>не требуется</t>
  </si>
  <si>
    <t xml:space="preserve">  Тарифные разряды военнослужащих, проходящих военную службу по контракту в войсках национальной гвардии Российской Федерации, установлены с 1 (с 01.01.2018 соответствует 10400,00 рублей) по 49 (с 01.01.2018 - 46800,00 рублям).</t>
  </si>
  <si>
    <t xml:space="preserve">  Оклады по воинскому званию военнослужащим, проходящим военную службу  по контракту в войсках национальной гвардии Российской Федерации, установлены  со звания "рядовой" (с 01.01.2018 соответствует 5200,00 рублям) по "генерал армии" (с 01.01.2018 - 28080,00 рублям).</t>
  </si>
  <si>
    <t xml:space="preserve">  Ежемесячная надбавка за выслугу лет к окладу денежного содержания устанавливается в следующих размерах:
- 10 процентов - при выслуге от 2 до 5 лет;
- 15 процентов - при выслуге от 5 до 10 лет;
-  20 процентов - при выслуге от 10 до 15 лет;
- 25 процентов - при выслуге от 15 до 20 лет;
- 30 процентов - при выслуге от 20 до 25 лет;
- 40 процентов - при выслуге 25 лет и более.</t>
  </si>
  <si>
    <t xml:space="preserve"> Военнослужащим, имеющим право на получение ежемесячной надбавки за особые условия военной службы по двум и более основаниям, ее размер определяется путем суммирования процентов по каждому основанию. При этом выплата ежемесячной надбавки за особые условия военной службы производится в размере не более 100 процентов ОВД военнослужащего.</t>
  </si>
  <si>
    <t xml:space="preserve">  Военнослужащим, проходящим военную службу на воинских должностях: 
 - в центральном аппарате Росгвардии - 100 процентов ОВД.,
 - летного состава, выполняющим полеты по планам боевой (специальной) подготовки в составе экипажей самолетов, вертолетов (воздушных пунктов управления, летающих лабораторий, сверхлегких воздушных судов), при условии выполнения ими установленной приказом Росгвардии нормы налета часов - 100 процентов.
</t>
  </si>
  <si>
    <t xml:space="preserve">  Военнослужащим, проходящим военную службу в экипажах надводных кораблей (судов, катеров), в том числе строящихся – 20 процентов.</t>
  </si>
  <si>
    <t xml:space="preserve">  Военнослужащим, замещающим воинские должности, исполнение должностных обязанностей по которым предусматривает выполнение водолазных работ под водой (нахождение в водолазных барокамерах под повышенным давлением), при условии выполнения установленных приказом Росгвардии норм часов работы под водой (спусков) - 30 процентов.</t>
  </si>
  <si>
    <t xml:space="preserve">  Военнослужащим, проходящим военную службу в соединениях (воинских частях, подразделениях) специального (особого) назначения, центрах специального назначения, отрядах мобильных особого назначения, специальных отрядах быстрого реагирования, кроме авиационных и медицинских по Перечню воинских должностей - от 50 до 70 процентов.</t>
  </si>
  <si>
    <t xml:space="preserve">  Военнослужащим, проходящим военную службу в органах управления разведкой, разведывательных воинских частях (подразделениях) по Перечню воинских должностей – от 50 до 70 процентов.</t>
  </si>
  <si>
    <t xml:space="preserve">  Военнослужащим, проходящим военную службу на воинских должностях, исполнение должностных обязанностей по которым связано с выполнением прыжков с парашютом, при условии выполнения ими установленной приказом Росгвардии нормы прыжков с парашютом - 30 процентов.</t>
  </si>
  <si>
    <t xml:space="preserve">  Военнослужащим, проходящим военную службу на отдельных воинских должностях специалистов медицинской службы в особых условиях по Перечню воинских должностей - до 50 процентов.</t>
  </si>
  <si>
    <t xml:space="preserve">  Военнослужащим, проходящим военную службу  на специальных объектах (в воинских частях и на отдельных воинских должностях) по Перечню воинских должностей - до 30 процентов.</t>
  </si>
  <si>
    <t xml:space="preserve">  Военнослужащим осуществляющим специальные виды работ (выполнение специальных заданий) по Перечню воинских должностей 30 процентов.</t>
  </si>
  <si>
    <t xml:space="preserve">  Военнослужащим, проходящим военную службу в особых условиях военной службы по Перечню воинских должностей - до 50 процентов.</t>
  </si>
  <si>
    <t xml:space="preserve">  Военнослужащим, проходящим военную службу на воинских должностях руководителей, командиров (начальников) воинских частей, учреждений и подразделений войск национальной гвардии и их структурных подразделений, а также на воинских должностях, исполнение обязанностей по которым связано с руководством подразделениями по Перечню воинских должностей - до 30 процентов.</t>
  </si>
  <si>
    <t xml:space="preserve">  Военнослужащим, проходящим военную службу на воинских должностях руководителей, командиров (начальников) воинских частей, учреждений и подразделений войск национальной гвардии и их структурных подразделений, а также на воинских должностях, исполнение обязанностей по которым связано с руководством подразделениями по Перечню воинских должностей. - до 30 процентов.</t>
  </si>
  <si>
    <t xml:space="preserve">  Военнослужащим, проходящим военную службу на воинских должностях в экипажах штатной боевой (специальной) техники на гусеничном и колесном шасси, а также на воинских должностях инструкторского состава учебных воинских частей и подразделений, входящим в расчеты экипажей техники на гусеничном и колесном шасси и занимающимся обучением вождению на этих боевых (специальных) машинах - 20 процентов.</t>
  </si>
  <si>
    <t xml:space="preserve">  Военнослужащим, проходящим военную службу на воинских должностях, при исполнении должностных обязанностей по которым применяется знание иностранных языков по Перечню воинских должностей военнослужащих, - до 20 процентов.</t>
  </si>
  <si>
    <t xml:space="preserve">  Военнослужащим, проходящим военную службу в  Москве и Московской области,  Санкт - Петербурге и Ленинградской области - 10 процентов.</t>
  </si>
  <si>
    <t xml:space="preserve">  Ежемесячная надбавка за классную квалификацию к окладу по воинской должности устанавливается в следующих размерах:
 - 5 процентов - за третий класс;
- 10 процентов - за второй класс;
- 20 процентов - за первый класс;
- 30 процентов - за класс мастера.
  Военнослужащим, замещающим воинские должности медицинских и фармацевтических специальностей, ежемесячная надбавка за классную квалификацию (квалификационную категорию) в размерах, указанных в пункте 49 главы VI Порядка № 386, выплачивается в соответствии с присвоенной квалификационной категорией.
  Ежемесячная надбавка за квалификационную категорию выплачивается при условии соответствия специальности системы здравоохранения Российской Федерации, по которой военнослужащему, имеющему медицинское и фармацевтическое образование, присвоена (подтверждена) квалификационная категория, военно-учетной специальности медицинского профиля по занимаемой воинской должности.</t>
  </si>
  <si>
    <t xml:space="preserve">  Размеры ежемесячной надбавки за работу со сведениями, составляющими государственную тайну:
- 10 процентов оклада по воинской должности - за работу со сведениями, имеющими гриф "секретно";
- 20 процентов оклада по воинской должности - за работу со сведениями, имеющими гриф "совершенно секретно";
- 25 процентов оклада по воинской должности - за работу со сведениями, имеющими гриф "особой важности".   Военнослужащим, проходящим военную службу на отдельных воинских должностях, за работу со сведениями, имеющими степень секретности "особой важности", может устанавливаться ежемесячная надбавка за работу со сведениями, составляющими государственную тайну, в размере до 65 процентов оклада по воинской должности. Конкретный размер надбавки определяется приказом Росгвардии в зависимости от объема сведений, к которым военнослужащие имеют документально подтвержденный доступ, а также продолжительности срока, в течение которого сохраняется актуальность засекречивания этих сведений.</t>
  </si>
  <si>
    <t xml:space="preserve">  Военнослужащим в зависимости от условий выполнения задач, непосредственно связанных с риском для жизни и здоровья в мирное время, выплачивается ежемесячная надбавка за выполнение задач, непосредственно связанных с риском для жизни и здоровья в мирное время, в размере до 100 процентов ОВД.</t>
  </si>
  <si>
    <t xml:space="preserve">   Военнослужащим за выполнение водолазных работ в зависимости от глубины погружения, времени погружения и характера выполняемых задач – до 100 процентов.</t>
  </si>
  <si>
    <t xml:space="preserve">  Военнослужащим за военную службу, связанную с выполнением взрывотехнических работ, обнаружением, идентификацией, изъятием, обезвреживанием, уничтожением взрывных устройств и взрывоопасных объектов (предметов), применением взрывчатых материалов и средств взрывания, взрывных устройств и взрывоопасных объектов (предметов), за дни, в которые они выполняли указанные работы, выплачивается надбавка за риск в следующих размерах:
третья степень опасности - 3 процента оклада по воинской должности командира стрелкового взвода;
вторая степень опасности - 2 процента оклада по воинской должности командира стрелкового взвода;
первая степень опасности - 1 процент оклада по воинской должности командира стрелкового взвода;
за выполнение работ по уничтожению хранящихся в арсеналах, на базах и складах взрывоопасных предметов с истекшими гарантийными сроками хранения (неисправных, непригодных к применению или по другим причинам подлежащих уничтожению взрывным способом), за исключением кассетных боеприпасов со взрывчатым жидким веществом, выплачивается надбавка за риск в размере 1,5 процента оклада по воинской должности командира стрелкового взвода;
за производство взрывотехнических или баллистических экспертиз, непосредственное выполнение указанных экспертиз или исследований, связанных с диагностикой, расснаряжением, уничтожением всех видов боеприпасов и самодельных взрывных устройств, - 1,5 процента оклада по воинской должности командира стрелкового взвода.
  При этом общий размер надбавки, выплачиваемой за месяц, в котором военнослужащий выполнял указанные работы, не может превышать 50 процентов оклада по воинской должности, установленного военнослужащему.
  Надбавка за риск за выполненные работы выплачивается: командиру группы (отряда) разминирования (руководителю взрывных работ); военнослужащим, входящим в состав групп разминирования, выполняющим работы по поиску, сбору, извлечению из грунта (воды, объектов) и погрузке взрывоопасных предметов; военнослужащим, входящим в состав групп уничтожения взрывоопасных предметов; водителям и старшим машин для перевозки взрывоопасных предметов.
  Командиром группы разминирования (руководителем взрывных работ) на каждый обнаруженный, обезвреженный или уничтоженный взрывоопасный предмет (группу взрывоопасных предметов) составляется акт. При проведении работ по поиску и (или) обезвреживанию (уничтожению) взрывоопасных предметов как один взрывоопасный предмет учитывается: одна штатная укупорка (целая, поврежденная или деформированная металлическая коробка); фрагмент боеприпаса, содержащий взрывчатое вещество.</t>
  </si>
  <si>
    <t xml:space="preserve">  Военнослужащим по контракту, выполняющим в составе летных экипажей работы по тушению природных и техногенных пожаров, выплачивается надбавка за риск в размере 3 процентов оклада по воинской должности командира стрелкового взвода за каждый день участия в выполнении указанных работ, но не более 50 процентов оклада по воинской должности, занимаемой военнослужащим, в месяц.</t>
  </si>
  <si>
    <t xml:space="preserve">  Военнослужащим за выполнение прыжков с парашютом (десантирование с техникой) в зависимости от количества прыжков, условий и характера их совершения выплачивается надбавка за риск в следующих размерах:
за 1 прыжок - 6 процентов оклада по воинской должности командира стрелкового взвода;
за 2 - 25 прыжок - 6,5 процента оклада по воинской должности командира стрелкового взвода;
за 26 - 50 прыжок - 7 процентов оклада по воинской должности командира стрелкового взвода;
за 51 - 100 прыжок - 8,5 процента оклада по воинской должности командира стрелкового взвода;
за 101 - последующие прыжки - 10 процентов оклада по воинской должности командира стрелкового взвода.
Военнослужащим, имеющим звание "Инструктор парашютно-десантной подготовки", за выполнение прыжков с парашютом выплачивается надбавка за риск в размере 11 процентов оклада по воинской должности командира стрелкового взвода.
Военнослужащим, имеющим спортивное звание "Мастер спорта по парашютному спорту", "Мастер спорта международного класса по парашютному спорту" или почетное спортивное звание "Заслуженный мастер спорта по парашютному спорту", за каждый прыжок выплачивается надбавка за риск в размере 13 процентов оклада по воинской должности командира стрелкового взвода.
  Военнослужащим, являющимся членами сборной команды войск национальной гвардии по парашютному спорту, на сборах по подготовке к всеармейским, всероссийским и международным соревнованиям по видам парашютного спорта выплата надбавки за риск производится не более чем за двенадцать прыжков, совершенных в один день.
  При этом общий размер надбавки, выплачиваемой в месяц, в котором военнослужащий совершал указанные прыжки, не может превышать 50 процентов оклада по воинской должности, занимаемой военнослужащим.
  При совершении сложных прыжков с парашютом размер выплаты надбавки за риск увеличивается на 2 процента за каждый фактор усложнения, но не более чем за два фактора, а выпускающему, совершившему прыжок с парашютом, - не более чем за три фактора усложнения.
  За прыжки с парашютом (десантирование с техникой), совершенные способом катапультирования и (или) на воду в водолазном снаряжении, размер надбавки за риск увеличивается в зависимости от сложности прыжка решением директора, командира (начальника) на 4 процента.
  При совершении экспериментальных прыжков размер выплаты надбавки за риск увеличивается в зависимости от сложности прыжка от 3 до 10 процентов. Размер увеличения по каждому экспериментальному прыжку определяется директором при утверждении им отчета о произведенном прыжке.
  Военнослужащим за десантирование внутри техники или совместно с ней выплачивается надбавка за риск в размере 20 процентов оклада по воинской должности командира стрелкового взвода.
  Выплата надбавки за риск производится в воинской части по месту прохождения военнослужащим военной службы в соответствии с приказом Росгвардии, командира (начальника), изданным на основании плановых таблиц прыжков с парашютом из самолета (вертолета), а при совершении военнослужащими прыжков в других воинских частях - на основании выписок из плановых таблиц прыжков с парашютом из самолета (вертолета), заверенных начальником штаба воинской части, в которой выполнялись прыжки с парашютом.</t>
  </si>
  <si>
    <t xml:space="preserve">  Военнослужащим за период (продолжительностью более одного дня) непосредственного участия в учениях, в отработке задач боевой и учебно-боевой подготовки в полевых условиях, в других мероприятиях вне пункта постоянной дислокации воинской части: оперативной (боевой, специальной) подготовки военнослужащих по контракту, связанной с непосредственными действиями личного состава на технике и (или) при вооружении; выполнения служебно-боевых задач экипажами кораблей (судов, катеров), находящихся в кампании вне пункта постоянного базирования (дислокации); мероприятиях вне пункта постоянной дислокации воинской части, связанных с выполнением задач боевой и учебно-боевой подготовки в полевых условиях, в том числе за время в пути, выплачивается надбавка за риск в размере 1 процента оклада по воинской должности командира стрелкового взвода за каждый день участия в указанных мероприятиях, но не более 60 процентов оклада по занимаемой (временно исполняемой вакантной) воинской должности.</t>
  </si>
  <si>
    <t xml:space="preserve">  Надбавка за риск выплачивается на основании приказа Росгвардии, командира (начальника), изданного не позднее 10 числа месяца, следующего за месяцем, в котором выполнены условия, определенные в настоящем Порядке, по месту прохождения военной службы за истекший месяц одновременно с выплатой денежного довольствия за текущий месяц. В приказе указываются (в зависимости от основания установления надбавки за риск): количество дней, за которые производится выплата надбавки за риск; наименование мероприятия, в котором участвовал военнослужащий, и количество дней, подлежащих оплате; персональный список военнослужащих, непосредственно участвовавших в работах, с указанием, где, в какой период они их выполняли; порядковый номер выполненного прыжка с парашютом, в том числе в текущем году; наименование и время выполнения водолазных работ, совершенных военнослужащим.
  Военнослужащим, убывающим из воинской части ранее дня, установленного для выплаты надбавки за риск, причитающиеся суммы надбавки выплачиваются при убытии. Основанием для издания приказа о выплате надбавки за риск являются подтверждающие документы (выписки из приказов об убытии (прибытии) военнослужащего из воинской части (в воинскую часть) для участия в мероприятиях, акты, подтверждающие выполнение водолазных работ, и другие документы).</t>
  </si>
  <si>
    <t xml:space="preserve">  Ежемесячная надбавка за особые достижения в службе выплачивается военнослужащим по контракту в процентах от оклада по воинской должности.</t>
  </si>
  <si>
    <t xml:space="preserve">  Удостоенным высших званий СССР и Российской Федерации, награжденным орденами СССР и Российской Федерации, знаками отличия СССР и Российской Федерации, медалями СССР (за исключением юбилейных) и Российской Федерации (за исключением юбилейных) - 50 процентов.</t>
  </si>
  <si>
    <t xml:space="preserve">  Удостоенным почетных званий СССР, Российской Федерации - 50 процентов.</t>
  </si>
  <si>
    <t xml:space="preserve">  Награжденным медалью МВД России «За заслуги в управленческой деятельности»:
I степени - 30 процентов;
II степени - 20 процентов;
III степени - 10 процентов. 
</t>
  </si>
  <si>
    <t xml:space="preserve">  Награжденным нагрудным знаком «Почетный сотрудник Росгвардии», «Почетный сотрудник МВД» - 5 процентов.</t>
  </si>
  <si>
    <t xml:space="preserve">  Имеющим ученую степень:
доктора наук - 30 процентов;
кандидата наук - 15 процентов.
</t>
  </si>
  <si>
    <t xml:space="preserve">  Проходящим военную службу на воинских должностях руководящего или научно-педагогического состава ВООВО:
профессора - 60 процентов;
начальника кафедры при наличии ученого звания доцента или профессора - 40 процентов;
начальника военного института, заместителя начальника военного института по учебной работе, заместителя начальника военного института по научной работе при наличии ученого звания профессора - 60 процентов;
доцента - 40 процентов.
</t>
  </si>
  <si>
    <t xml:space="preserve">  Проходящим военную службу в воинских частях (подразделениях) разведывательных и специального (особого) назначения, в учебных воинских частях (подразделениях) разведывательных и специального назначения, имеющим спортивные звания (почетные спортивные звания):
заслуженного мастера спорта СССР, заслуженного мастера спорта России - 50 процентов;
мастера спорта СССР международного класса, мастера спорта России международного класса - 40 процентов;
мастера спорта СССР, мастера спорта России - 30 процентов.
</t>
  </si>
  <si>
    <t xml:space="preserve">  Выполняющим полеты в составе экипажей воздушных судов в целях перевозки членов Правительства Российской Федерации, Руководителя Администрации Президента Российской Федерации и его заместителей, руководителей федеральных органов исполнительной власти, полномочных представителей Президента Российской Федерации в федеральных округах - 200 процентов (за месяц, в котором указанные полеты выполнены).</t>
  </si>
  <si>
    <t xml:space="preserve">  Военнослужащим в структурных подразделениях по защите государственной тайны ежемесячно выплачивается процентная надбавка к окладу по воинской должности за стаж работы в указанных структурных подразделениях в следующих размерах:
10 процентов - при стаже работы от 1 до 5 лет;
15 процентов - при стаже работы от 5 до 10 лет;
20 процентов - при стаже работы от 10 лет и выше.
</t>
  </si>
  <si>
    <t xml:space="preserve">  Ежемесячная процентная надбавка за стаж шифровальной работы устанавливается к окладу по воинской должности в зависимости от общего стажа шифровальной работы в следующих размерах:
в сетях шифрованной связи 1 класса:
- 15 процентов - при общем стаже работы до 3 лет;
- 20 процентов - при общем стаже работы от 3 до 6 лет;
- 30 процентов - при общем стаже работы от 6 лет и выше;
в сетях шифрованной связи 2 класса:
- 5 процентов - при общем стаже работы до 3 лет;
- 10 процентов - при общем стаже работы от 3 до 6 лет;
- 20 процентов - при общем стаже работы от 6 лет и выше.
</t>
  </si>
  <si>
    <t xml:space="preserve">   Военнослужащим замещающим воинские должности, в основные служебные обязанности по которым входят проведение правовой экспертизы правовых актов и проектов правовых актов, подготовка и редактирование проектов правовых актов и их визирование в качестве юриста или исполнителя, имеющим высшее юридическое образование, выплачивается ежемесячная надбавка в следующих размерах:
до 50 процентов оклада по воинской должности - замещающим воинские должности в структурных подразделениях центрального аппарата Росгвардии;
 до 35 процентов оклада по воинской должности - замещающим воинские должности юридической специальности в органах управления оперативно-территориальных объединений войск национальной гвардии, Объединенной группировке войск (сил) по проведению контртеррористических операций на территории Северо-Кавказского региона Российской Федерации и территориальных органах Росгвардии;
до 20 процентов оклада по воинской должности - замещающим воинские должности юридической специальности в управлениях соединений, воинских частях, ВООВО и иных организациях войск национальной гвардии.
</t>
  </si>
  <si>
    <t xml:space="preserve">Наименование государства/ Размер коэффициента 
 Азербайджанская Республика              1,3
 Киргизская Республика                        1,3
 Республика Абхазия                              1,4
 Республика Армения                             1,3
 Республика Белоруссия                         1,1
 Республика Казахстан                           1,3
 Республика Молдова                             1,3
 Республика Таджикистан                      1,4
 Республика Южная Осетия                   1,4
 Украина                                                   1,2
  Военнослужащим, проходящим военную службу по контракту, при выполнении задач в условиях чрезвычайного положения, при вооруженных конфликтах, к денежному довольствию устанавливается повышающий коэффициент в размере 1,5.
</t>
  </si>
  <si>
    <t xml:space="preserve">  В зависимости от района, местности.</t>
  </si>
  <si>
    <t xml:space="preserve">  Военнослужащим по контракту выплачивается Премия  в размере до трех окладов денежного содержания военнослужащего по контракту в год. 
  Премия выплачивается ежемесячно. Выплата премии производится одновременно с выплатой денежного довольствия в месяц, следующий за месяцем, за который выплачивается премия, и в декабре - за декабрь.
  Премия исчисляется исходя из оклада по воинскому званию военнослужащего по контракту в соответствии с присвоенным воинским званием и оклада по воинской должности в соответствии с занимаемой воинской должностью (в случае временного исполнения им обязанностей по вакантной воинской должности - оклада по воинской должности в соответствии с этой воинской должностью), установленных на первое число месяца, в котором выплачивается премия.
  Премия выплачивается на основании приказа Росгвардии, командира (начальника) в следующих размерах:
1) военнослужащим по контракту - 25 процентов оклада денежного содержания в месяц;
2) курсантам и слушателям ВООВО в зависимости от результатов вступительных испытаний или промежуточной аттестации:
имеющим только отличные оценки - 25 процентов оклада денежного содержания в месяц;
имеющим только хорошие и отличные оценки - 15 процентов оклада денежного содержания в месяц;
имеющим удовлетворительные (неудовлетворительные) оценки - 5 процентов оклада денежного содержания в месяц;
исполняющим обязанности старшин учебных рот, курсов (факультетов), командиров и заместителей командиров учебных взводов, учебных групп и отделений и имеющим оценки не ниже удовлетворительных - 25 процентов оклада денежного содержания в месяц;
3) военнослужащим по контракту, имеющим неснятое дисциплинарное взыскание на первое число месяца, в котором выплачивается премия, а в декабре - на 1 декабря текущего года - 5 процентов оклада денежного содержания в месяц.</t>
  </si>
  <si>
    <t xml:space="preserve">  Военнослужащим выплачивается ежегодная материальная помощь в размере одного оклада денежного содержания военнослужащего по контракту в год.</t>
  </si>
  <si>
    <t xml:space="preserve">  Военнослужащим выплачивается ежегодная материальная помощь в размере  не более пяти окладов денежного содержания в год (без учета размера, указанного в подпункте 1 пункта 82 Порядка № 386) - военнослужащим на основании их рапортов, в которых указываются размер материальной помощи и основания для обращения, в случаях: утраты личного имущества в результате стихийного бедствия; смерти супруга (супруги), детей, родителей, усыновленных, усыновителей, родных братьев и родных сестер, лиц, находящихся на иждивении); необходимости получения специального лечения и восстановления здоровья в связи с ранением (травмой, контузией, увечьем) или тяжелой болезнью; в исключительных случаях, повлекших возникновение у военнослужащих по контракту материальных затруднений.</t>
  </si>
  <si>
    <t xml:space="preserve">  Подъемное пособие и суточные при перемещении в размере 1 ОДС на военнослужащего и ¼ ОДС на каждого члена семьи.</t>
  </si>
  <si>
    <t xml:space="preserve">  Единовременное пособие при увольнении с военной службы в  размере 2 или 7 окладов денежного содержания (далее - ОДС), в зависимости от выслуги лет.
  Военнослужащим, удостоенным в период прохождения военной службы государственных наград (государственной награды) СССР или государственных наград (государственной награды) Российской Федерации, в том числе удостоенным почетного звания СССР или почетного звания Российской Федерации, размер единовременных пособий,  увеличивается на один ОДС.
Данное пособие не выплачивается военнослужащему, проходящему военную службу по контракту, при увольнении его с военной службы по основаниям указанным в части 4 статьи 3 Федерального закона № 306-ФЗ.</t>
  </si>
  <si>
    <t xml:space="preserve">  Военнослужащим, имеющим общую продолжительность военной службы менее 20 лет и уволенным с военной службы без права на пенсию, сохраняется выплата оклада по воинскому званию в течение одного года после увольнения по следующим основаниям:
по достижении ими предельного возраста пребывания на военной службе;
по состоянию здоровья;
в связи с организационно-штатными мероприятиями.
  Оклад по воинскому званию выплачивается исходя из воинского звания, присвоенного военнослужащему, на день увольнения с военной службы.
  В случае повышения (индексации) окладов по воинским званиям военнослужащих в течение указанного срока выплаты оклада по воинскому званию, соответственно, увеличивается и размер производимой выплаты оклада по воинскому званию.</t>
  </si>
  <si>
    <t xml:space="preserve">  Тарифные разряды военнослужащих, проходящих военную службу по призыву в войсках национальной гвардии Российской Федерации, установлены с 1 (с 01.01.2018 соответствует 1040,00 рублям) по 6 (с 01.01.2018 - 1872,00 рублям).</t>
  </si>
  <si>
    <t xml:space="preserve">  Ежемесячная надбавка за классную квалификацию к окладу по воинской должности устанавливается в следующих размерах:
 - 5 процентов - за третий класс;
- 10 процентов - за второй класс;
- 20 процентов - за первый класс.</t>
  </si>
  <si>
    <t xml:space="preserve">  Военнослужащим по призыву, проходящим военную службу в особых условиях военной службы, устанавливается ежемесячная надбавка за особые условия военной службы в следующих размерах:
1). 70 процентов оклада по воинской должности военнослужащим по призыву:
- в экипажах надводных кораблей (катеров, судов), в том числе строящихся;
имеющим военно-учетные специальности 379, 382, 387, исполнение должностных обязанностей по которым предусматривает выполнение водолазных работ под водой (нахождение в водолазных барокамерах под повышенным давлением), при условии выполнения норм часов работы под водой (спусков), установленных приказом Росгвардии;
- имеющим военно-учетную специальность 212, исполнение должностных обязанностей по которой связано с выполнением прыжков с парашютом, при условии выполнения нормы прыжков с парашютом, установленной приказом Росгвардии;
- в соединениях (воинских частях, подразделениях) специального назначения войск национальной гвардии;
2). до 50 процентов оклада по воинской должности военнослужащим по призыву, проходящим военную службу на отдельных воинских должностях специалистов медицинской службы в особых условиях по Перечню отдельных воинских должностей специалистов медицинской службы, при замещении которых военнослужащим по призыву выплачивается ежемесячная надбавка за особые условия военной службы (приложение № 11 к Порядку № 386);
3). 50 процентов оклада по воинской должности военнослужащим по призыву, проходящим военную службу в иных особых условиях военной службы, связанных со спецификой выполняемых задач и деятельности войск национальной гвардии по Перечню воинских должностей, при исполнении должностных обязанностей по которым военнослужащим по призыву выплачивается ежемесячная надбавка за особые условия военной службы (приложение № 12 к Порядку № 386);
4). 20 процентов оклада по воинской должности военнослужащим по призыву, проходящим военную службу в авиационных воинских частях на воинских должностях, замещаемых военнослужащими - наземными авиационными специалистами, обеспечивающими безопасность полетов самолетов и вертолетов по Перечню воинских должностей наземных авиационных специалистов, обеспечивающих безопасность полетов самолетов и вертолетов в авиационных воинских частях, при замещении которых военнослужащим по призыву выплачивается ежемесячная надбавка за особые условия военной службы (приложение № 13 к Порядку № 386);
5). 20 процентов оклада по воинской должности военнослужащим по призыву, проходящим военную службу в составе экипажей штатной боевой (специальной) техники на гусеничном и колесном шасси.
  Военнослужащим по призыву, имеющим право на получение ежемесячной надбавки за особые условия военной службы по двум и более основаниям, ее размер определяется путем суммирования процентов по каждому основанию. При этом выплата ежемесячной надбавки за особые условия военной службы размером не более 100 процентов оклада по воинской должности военнослужащего по призыву не ограничивается.</t>
  </si>
  <si>
    <t xml:space="preserve">  Размеры ежемесячной надбавки за работу со сведениями, составляющими государственную тайну:
- 10 процентов оклада по воинской должности - за работу со сведениями, имеющими гриф "секретно";
- 20 процентов оклада по воинской должности - за работу со сведениями, имеющими гриф "совершенно секретно";
- 25 процентов оклада по воинской должности - за работу со сведениями, имеющими гриф "особой важности".</t>
  </si>
  <si>
    <t xml:space="preserve">  Дополнительная ежемесячная выплата в размере 1 оклада по воинской должности по первому тарифному разряду военнослужащего, проходящего военную службу по призыву, - военнослужащим, проходящим военную службу по призыву, суворовцам, нахимовцам, кадетам, воспитанникам воинских частей и Военно-музыкального училища из числа детей-сирот и детей, оставшихся без попечения родителей, а также другим военнослужащим, проходящим военную службу по призыву, из числа лиц, на которых распространяются дополнительные гарантии по социальной поддержке, предусмотренные Федеральным законом "О дополнительных гарантиях по социальной поддержке детей-сирот и детей, оставшихся без попечения родителей".</t>
  </si>
  <si>
    <t xml:space="preserve">  Военнослужащим по призыву при увольнении с военной службы (за исключением увольнения в связи с вступлением в законную силу приговора суда о назначении военнослужащему наказания в виде лишения свободы, в связи с отчислением из военной профессиональной образовательной организации и военной образовательной организации высшего образования за недисциплинированность, неуспеваемость или нежелание учиться) выплачивается единовременное пособие в размере двух окладов по воинской должности военнослужащего по призыву, а указанным лицам из числа детей-сирот или детей, оставшихся без попечения родителей, в размере пяти окладов по воинской должности военнослужащих по призыву.
  Выплата единовременного пособия при увольнении с военной службы военнослужащим из числа детей-сирот или детей, оставшихся без попечения родителей, производится на основании приказа командира (начальника) воинской части.</t>
  </si>
  <si>
    <t>по социальным и компенсационным выплатам военнослужащим в Федеральной службе войск национальной гвардии Российской Федерации</t>
  </si>
  <si>
    <t>Командировочные расходы</t>
  </si>
  <si>
    <r>
      <t xml:space="preserve">Пункт 87  главы VIII  Порядка обеспечения денежным довольствием военнослужащих войск национальной гвардии Российской Федерации и предоставления им отдельных выплат, утвержденного приказом Росгвардии от 18.09.2017 </t>
    </r>
    <r>
      <rPr>
        <b/>
        <sz val="12"/>
        <color theme="1"/>
        <rFont val="Times New Roman"/>
        <family val="1"/>
        <charset val="204"/>
      </rPr>
      <t>№ 386</t>
    </r>
    <r>
      <rPr>
        <sz val="12"/>
        <color theme="1"/>
        <rFont val="Times New Roman"/>
        <family val="1"/>
        <charset val="204"/>
      </rPr>
      <t xml:space="preserve"> (далее - Порядок № 386).</t>
    </r>
  </si>
  <si>
    <t xml:space="preserve">  Военнослужащим, направляемым в командировку, производятся выплаты на командировочные расходы (возмещаются расходы по бронированию и найму жилого помещения, проезду к месту служебной командировки и обратно к месту службы, а также суточные расходы).</t>
  </si>
  <si>
    <t>1.1.</t>
  </si>
  <si>
    <t>Суточные</t>
  </si>
  <si>
    <r>
      <t xml:space="preserve">1. Постановление Правительства РФ от 01.02.2011  </t>
    </r>
    <r>
      <rPr>
        <b/>
        <sz val="12"/>
        <color theme="1"/>
        <rFont val="Times New Roman"/>
        <family val="1"/>
        <charset val="204"/>
      </rPr>
      <t>№ 43</t>
    </r>
    <r>
      <rPr>
        <sz val="12"/>
        <color theme="1"/>
        <rFont val="Times New Roman"/>
        <family val="1"/>
        <charset val="204"/>
      </rPr>
      <t xml:space="preserve"> "О возмещении суточных расходов, связанных со служебными командировками на территории Российской Федерации, военнослужащим, сотрудникам некоторых федеральных органов исполнительной власти, лицам, проходящим службу в войсках национальной гвардии Российской Федерации и имеющим специальные звания полиции, за счет средств федерального бюджета". 
2. Постановление Правительства РФ от 26.12.2005 </t>
    </r>
    <r>
      <rPr>
        <b/>
        <sz val="12"/>
        <color theme="1"/>
        <rFont val="Times New Roman"/>
        <family val="1"/>
        <charset val="204"/>
      </rPr>
      <t>№ 812</t>
    </r>
    <r>
      <rPr>
        <sz val="12"/>
        <color theme="1"/>
        <rFont val="Times New Roman"/>
        <family val="1"/>
        <charset val="204"/>
      </rPr>
      <t xml:space="preserve"> "О размере и порядке выплаты суточных в иностранной валюте и надбавок к суточным в иностранной валюте при служебных командировках на территории иностранных государств работников, заключивших трудовой договор о работе в федеральных государственных органах, работников государственных внебюджетных фондов Российской Федерации, федеральных государственных учреждений" (далее - Постановление № 812).</t>
    </r>
  </si>
  <si>
    <r>
      <t xml:space="preserve">1. Раздел IX  Порядка и условий направления (командирования) военнослужащих и лиц, проходящих службу в войсках национальной гвардии Российской Федерации и имеющих специальные звания полиции, войск национальной гвардии Российской Федерации в служебные командировки, утвержденного приказом Росгвардии от 26.12.2018 </t>
    </r>
    <r>
      <rPr>
        <b/>
        <sz val="12"/>
        <color theme="1"/>
        <rFont val="Times New Roman"/>
        <family val="1"/>
        <charset val="204"/>
      </rPr>
      <t xml:space="preserve"> № 667 </t>
    </r>
    <r>
      <rPr>
        <sz val="12"/>
        <color theme="1"/>
        <rFont val="Times New Roman"/>
        <family val="1"/>
        <charset val="204"/>
      </rPr>
      <t xml:space="preserve">(далее - Порядок № 667).
2. Приказ МВД России от 19.03.2007 </t>
    </r>
    <r>
      <rPr>
        <b/>
        <sz val="12"/>
        <color theme="1"/>
        <rFont val="Times New Roman"/>
        <family val="1"/>
        <charset val="204"/>
      </rPr>
      <t>№ 268</t>
    </r>
    <r>
      <rPr>
        <sz val="12"/>
        <color theme="1"/>
        <rFont val="Times New Roman"/>
        <family val="1"/>
        <charset val="204"/>
      </rPr>
      <t xml:space="preserve"> "Об утверждении Инструкции о порядке выезда сотрудников и работников органов внутренних дел Российской Федерации, военнослужащих и лиц гражданского персонала внутренних войск Министерства внутренних дел Российской Федерации в служебные командировки за пределы территории Российской Федерации"  (далее - Приказ МВД № 268).</t>
    </r>
  </si>
  <si>
    <t xml:space="preserve">  Суточные - 200 рублей (РФ) за сутки.
  Суточные деньги не выплачиваются:
- военнослужащим, имеющим по условиям транспортного сообщения возможность ежедневно возвращаться к месту военной службы или жительства, если выполнение служебного задания не требует непрерывного пребывания в пункте служебной командировки, о чем должно быть указано в служебном задании;
- военнослужащим, возвратившимся из служебной командировки в день убытия;
- военнослужащим, проходящим военную службу по контракту, которым выплачивается надбавка за риск, предусмотренная пунктом 59 Прядка № 386.
  При убытии военнослужащих в служебные командировки на территории иностранных государств нормы суточных установлены постановлением Правительства РФ от 26.12.2005 № 812.</t>
  </si>
  <si>
    <t>1.2.</t>
  </si>
  <si>
    <t xml:space="preserve">
Расходы по найму жилого помещения </t>
  </si>
  <si>
    <r>
      <t xml:space="preserve">1. Постановление Правительства РФ от 21.06.2010  </t>
    </r>
    <r>
      <rPr>
        <b/>
        <sz val="12"/>
        <color theme="1"/>
        <rFont val="Times New Roman"/>
        <family val="1"/>
        <charset val="204"/>
      </rPr>
      <t>№ 467</t>
    </r>
    <r>
      <rPr>
        <sz val="12"/>
        <color theme="1"/>
        <rFont val="Times New Roman"/>
        <family val="1"/>
        <charset val="204"/>
      </rPr>
      <t xml:space="preserve"> "О возмещении расходов по бронированию и найму жилого помещения, связанных со служебными командировками на территории Российской Федерации, военнослужащим, сотрудникам некоторых федеральных органов исполнительной власти, лицам, проходящим службу в войсках национальной гвардии Российской Федерации и имеющим специальные звания полиции, за счет средств федерального бюджета".
2. Постановление </t>
    </r>
    <r>
      <rPr>
        <b/>
        <sz val="12"/>
        <color theme="1"/>
        <rFont val="Times New Roman"/>
        <family val="1"/>
        <charset val="204"/>
      </rPr>
      <t>№ 812</t>
    </r>
    <r>
      <rPr>
        <sz val="12"/>
        <color theme="1"/>
        <rFont val="Times New Roman"/>
        <family val="1"/>
        <charset val="204"/>
      </rPr>
      <t xml:space="preserve">.
3. Приказ Минфина России от 02.08.2004 </t>
    </r>
    <r>
      <rPr>
        <b/>
        <sz val="12"/>
        <color theme="1"/>
        <rFont val="Times New Roman"/>
        <family val="1"/>
        <charset val="204"/>
      </rPr>
      <t>№ 64н</t>
    </r>
    <r>
      <rPr>
        <sz val="12"/>
        <color theme="1"/>
        <rFont val="Times New Roman"/>
        <family val="1"/>
        <charset val="204"/>
      </rPr>
      <t xml:space="preserve"> "Об установлении предельных норм возмещения расходов по найму жилого помещения в иностранной валюте при служебных командировках на территории иностранных государств работников, заключивших трудовой договор о работе в федеральных государственных органах, работников государственных внебюджетных фондов Российской Федерации, федеральных государственных учреждений".</t>
    </r>
  </si>
  <si>
    <r>
      <t xml:space="preserve">1. Раздел IX  Порядка </t>
    </r>
    <r>
      <rPr>
        <b/>
        <sz val="12"/>
        <color theme="1"/>
        <rFont val="Times New Roman"/>
        <family val="1"/>
        <charset val="204"/>
      </rPr>
      <t>№ 667</t>
    </r>
    <r>
      <rPr>
        <sz val="12"/>
        <color theme="1"/>
        <rFont val="Times New Roman"/>
        <family val="1"/>
        <charset val="204"/>
      </rPr>
      <t xml:space="preserve">.
2. Приказ МВД </t>
    </r>
    <r>
      <rPr>
        <b/>
        <sz val="12"/>
        <color theme="1"/>
        <rFont val="Times New Roman"/>
        <family val="1"/>
        <charset val="204"/>
      </rPr>
      <t>№ 268</t>
    </r>
    <r>
      <rPr>
        <sz val="12"/>
        <color theme="1"/>
        <rFont val="Times New Roman"/>
        <family val="1"/>
        <charset val="204"/>
      </rPr>
      <t xml:space="preserve"> .</t>
    </r>
  </si>
  <si>
    <t xml:space="preserve">  Возмещение расходов, связанных со служебными командировками на территории Российской Федерации, военнослужащим установлено в размере фактических затрат, подтвержденных соответствующими документами, по следующим нормам:
- военнослужащим и сотрудникам, имеющим соответственно воинские звания высших офицеров или звания высшего начальствующего состава или занимающим должности, подлежащие замещению высшими офицерами (лицами высшего начальствующего состава), а также полковникам (капитанам 1 ранга), занимающим командные (руководящие) должности, перечни которых утверждаются руководителями федеральных органов исполнительной власти и федеральных государственных органов, в которых проходят военную службу (службу) военнослужащие и сотрудники, - не более стоимости двухкомнатного номера;
- остальным военнослужащим и сотрудникам - не более стоимости однокомнатного (одноместного) номера.
  Предельные нормы возмещения расходов по найму жилого помещения в иностранной валюте при служебных командировках на территории иностранных государств исходя установлены исходя из стоимости однокомнатного (одноместного) номера в гостинице среднего разряда.</t>
  </si>
  <si>
    <t>1.3.</t>
  </si>
  <si>
    <t>Проезд</t>
  </si>
  <si>
    <r>
      <t xml:space="preserve">1. Часть 1 статьи 20 Федерального закона от 27.05.1998  </t>
    </r>
    <r>
      <rPr>
        <b/>
        <sz val="12"/>
        <color theme="1"/>
        <rFont val="Times New Roman"/>
        <family val="1"/>
        <charset val="204"/>
      </rPr>
      <t>№ 76-ФЗ</t>
    </r>
    <r>
      <rPr>
        <sz val="12"/>
        <color theme="1"/>
        <rFont val="Times New Roman"/>
        <family val="1"/>
        <charset val="204"/>
      </rPr>
      <t xml:space="preserve"> "О статусе военнослужащих" (далее - Федеральный закон № 76-ФЗ).
2. Постановление Правительства РФ от 20.04.2000 </t>
    </r>
    <r>
      <rPr>
        <b/>
        <sz val="12"/>
        <color theme="1"/>
        <rFont val="Times New Roman"/>
        <family val="1"/>
        <charset val="204"/>
      </rPr>
      <t xml:space="preserve"> № 354</t>
    </r>
    <r>
      <rPr>
        <sz val="12"/>
        <color theme="1"/>
        <rFont val="Times New Roman"/>
        <family val="1"/>
        <charset val="204"/>
      </rPr>
      <t xml:space="preserve"> "О порядке возмещения расходов, связанных с перевозкой военнослужащих, граждан, уволенных с военной службы, и членов их семей, а также их личного имущества" (далее - Постановление № 354).
3. Постановление Правительства РФ от 12.10.2013  </t>
    </r>
    <r>
      <rPr>
        <b/>
        <sz val="12"/>
        <color theme="1"/>
        <rFont val="Times New Roman"/>
        <family val="1"/>
        <charset val="204"/>
      </rPr>
      <t>№ 916</t>
    </r>
    <r>
      <rPr>
        <sz val="12"/>
        <color theme="1"/>
        <rFont val="Times New Roman"/>
        <family val="1"/>
        <charset val="204"/>
      </rPr>
      <t xml:space="preserve"> "О порядке и размерах возмещения сотрудникам некоторых федеральных органов исполнительной власти, лицам, проходящим службу в войсках национальной гвардии Российской Федерации и имеющим специальные звания полиции, расходов на проезд в период нахождения в служебной командировке за счет средств федерального бюджета".</t>
    </r>
  </si>
  <si>
    <t xml:space="preserve">  Возмещаются фактические расходы в соответствии с категориями военнослужащих.</t>
  </si>
  <si>
    <t>Единовременное пособие в случае гибели (смерти) военнослужащего</t>
  </si>
  <si>
    <r>
      <t xml:space="preserve">Часть 8 статьи 3 Федерального закона </t>
    </r>
    <r>
      <rPr>
        <b/>
        <sz val="12"/>
        <color theme="1"/>
        <rFont val="Times New Roman"/>
        <family val="1"/>
        <charset val="204"/>
      </rPr>
      <t>№ 306-ФЗ</t>
    </r>
    <r>
      <rPr>
        <sz val="12"/>
        <color theme="1"/>
        <rFont val="Times New Roman"/>
        <family val="1"/>
        <charset val="204"/>
      </rPr>
      <t xml:space="preserve">. </t>
    </r>
  </si>
  <si>
    <t xml:space="preserve">Единовременное пособие (не годным к военной службе вследствие военной травмы) </t>
  </si>
  <si>
    <r>
      <t xml:space="preserve">Часть 12 статьи 3 Федерального закона </t>
    </r>
    <r>
      <rPr>
        <b/>
        <sz val="12"/>
        <color theme="1"/>
        <rFont val="Times New Roman"/>
        <family val="1"/>
        <charset val="204"/>
      </rPr>
      <t>№ 306-ФЗ</t>
    </r>
    <r>
      <rPr>
        <sz val="12"/>
        <color theme="1"/>
        <rFont val="Times New Roman"/>
        <family val="1"/>
        <charset val="204"/>
      </rPr>
      <t xml:space="preserve">. </t>
    </r>
  </si>
  <si>
    <t>Проезд на транспорте, перевоз  личного имущества.</t>
  </si>
  <si>
    <r>
      <t xml:space="preserve">Статья 20 Федерального закона </t>
    </r>
    <r>
      <rPr>
        <b/>
        <sz val="12"/>
        <color theme="1"/>
        <rFont val="Times New Roman"/>
        <family val="1"/>
        <charset val="204"/>
      </rPr>
      <t>№ 76-ФЗ</t>
    </r>
    <r>
      <rPr>
        <sz val="12"/>
        <color theme="1"/>
        <rFont val="Times New Roman"/>
        <family val="1"/>
        <charset val="204"/>
      </rPr>
      <t>.</t>
    </r>
  </si>
  <si>
    <r>
      <t xml:space="preserve">1. Часть 1 статьи 20 Федерального закона </t>
    </r>
    <r>
      <rPr>
        <b/>
        <sz val="12"/>
        <color theme="1"/>
        <rFont val="Times New Roman"/>
        <family val="1"/>
        <charset val="204"/>
      </rPr>
      <t xml:space="preserve">№ 76-ФЗ </t>
    </r>
    <r>
      <rPr>
        <sz val="12"/>
        <color theme="1"/>
        <rFont val="Times New Roman"/>
        <family val="1"/>
        <charset val="204"/>
      </rPr>
      <t xml:space="preserve">.
2. Постановление Правительства РФ от 20.04.2000  </t>
    </r>
    <r>
      <rPr>
        <b/>
        <sz val="12"/>
        <color theme="1"/>
        <rFont val="Times New Roman"/>
        <family val="1"/>
        <charset val="204"/>
      </rPr>
      <t>№ 354</t>
    </r>
    <r>
      <rPr>
        <sz val="12"/>
        <color theme="1"/>
        <rFont val="Times New Roman"/>
        <family val="1"/>
        <charset val="204"/>
      </rPr>
      <t xml:space="preserve"> "О порядке возмещения расходов, связанных с перевозкой военнослужащих, граждан, уволенных с военной службы, и членов их семей, а также их личного имущества". </t>
    </r>
  </si>
  <si>
    <r>
      <t xml:space="preserve">1. Раздел IX Порядка </t>
    </r>
    <r>
      <rPr>
        <b/>
        <sz val="12"/>
        <color theme="1"/>
        <rFont val="Times New Roman"/>
        <family val="1"/>
        <charset val="204"/>
      </rPr>
      <t>№ 667</t>
    </r>
    <r>
      <rPr>
        <sz val="12"/>
        <color theme="1"/>
        <rFont val="Times New Roman"/>
        <family val="1"/>
        <charset val="204"/>
      </rPr>
      <t xml:space="preserve"> (командировка).
2. Приказ МВД РФ  </t>
    </r>
    <r>
      <rPr>
        <b/>
        <sz val="12"/>
        <color theme="1"/>
        <rFont val="Times New Roman"/>
        <family val="1"/>
        <charset val="204"/>
      </rPr>
      <t>№ 667</t>
    </r>
    <r>
      <rPr>
        <sz val="12"/>
        <color theme="1"/>
        <rFont val="Times New Roman"/>
        <family val="1"/>
        <charset val="204"/>
      </rPr>
      <t xml:space="preserve"> .</t>
    </r>
  </si>
  <si>
    <t xml:space="preserve">  ФСВНГ России возмещает расходы, связанные с проездом железнодорожным, воздушным, водным и автомобильным (за исключением такси) транспортом:
- военнослужащих - в служебные командировки, в связи с переводом на новое место военной службы, к местам использования реабилитационных отпусков, на лечение и обратно, на избранное место жительства при увольнении с военной службы, а военнослужащих, проходящих военную службу по призыву, и курсантов военных профессиональных образовательных организаций или военных образовательных организаций высшего образования до заключения с ними контракта о прохождении военной службы также к местам использования дополнительных отпусков (за исключением зимнего каникулярного отпуска);
- военнослужащих, проходящих военную службу по контракту в районах Крайнего Севера и приравненных к ним местностях, других местностях с неблагоприятными климатическими и (или) экологическими условиями, в том числе отдаленных, а также на территории субъектов Российской Федерации, входящих в Уральский, Сибирский и Дальневосточный федеральные округа, курсантов военных профессиональных образовательных организаций или военных образовательных организаций высшего образования до заключения с ними контракта о прохождении военной службы - к месту использования основного (летнего каникулярного) отпуска по территории Российской Федерации и обратно (один раз в год);
- военнослужащих, проходящих военную службу по контракту за пределами территории Российской Федерации, - к месту использования основного (летнего каникулярного) отпуска на территории Российской Федерации и обратно (один раз в год).
  Проезд возмещается в размере фактических расходов в соответствии с категориями военнослужащих.</t>
  </si>
  <si>
    <t>Проезд (члены семьи)</t>
  </si>
  <si>
    <r>
      <t xml:space="preserve">Часть 2 статьи 20 Федерального закона </t>
    </r>
    <r>
      <rPr>
        <b/>
        <sz val="12"/>
        <color theme="1"/>
        <rFont val="Times New Roman"/>
        <family val="1"/>
        <charset val="204"/>
      </rPr>
      <t>№ 76-ФЗ</t>
    </r>
    <r>
      <rPr>
        <sz val="12"/>
        <color theme="1"/>
        <rFont val="Times New Roman"/>
        <family val="1"/>
        <charset val="204"/>
      </rPr>
      <t>.</t>
    </r>
  </si>
  <si>
    <r>
      <t xml:space="preserve">Приказ МВД </t>
    </r>
    <r>
      <rPr>
        <b/>
        <sz val="12"/>
        <color theme="1"/>
        <rFont val="Times New Roman"/>
        <family val="1"/>
        <charset val="204"/>
      </rPr>
      <t>№ 667.</t>
    </r>
  </si>
  <si>
    <t xml:space="preserve">  Члены семьи военнослужащего - гражданина, проходящего военную службу по контракту, имеют право на основаниях, установленных для военнослужащих - граждан, на проезд на безвозмездной основе:
- от места жительства к месту военной службы военнослужащего в связи с его переводом на новое место военной службы;
- один раз в год - к месту использования отпуска и обратно (один член семьи, за исключением детей в возрасте до 23 лет, обучающиеся в образовательных организациях по очной форме обучения);
- на лечение в медицинские организации по заключению военно-врачебной комиссии и обратно;
- при увольнении военнослужащего - гражданина с военной службы, а также в случае гибели (смерти) военнослужащего - гражданина - к избранному месту жительства.
  В случае гибели (смерти) военнослужащего-гражданина члены его семьи (но не более трех человек) и его родители имеют право на проезд на безвозмездной основе железнодорожным, воздушным, водным и автомобильным (за исключением такси) транспортом к месту погребения погибшего (умершего) военнослужащего-гражданина и обратно. Один из членов семьи погибшего (умершего) военнослужащего-гражданина и его родители имеют право один раз в год на проезд на безвозмездной основе по территории Российской Федерации (в случаях, установленных Правительством Российской Федерации, также по территории, расположенной за пределами территории Российской Федерации) железнодорожным, воздушным, водным и автомобильным (за исключением такси) транспортом к месту погребения военнослужащего-гражданина и обратно.
  В случае тяжелой болезни военнослужащего два члена его семьи или два близких родственника имеют право на проезд на безвозмездной основе от места своего жительства до места нахождения больного и обратно на основаниях, установленных для военнослужащего, один раз за время болезни.
  Проезд возмещается в размере фактических расходов в соответствии с категориями военнослужащих.</t>
  </si>
  <si>
    <r>
      <t xml:space="preserve">Пункт 3.1 части 3 статьи 24 Федерального закона </t>
    </r>
    <r>
      <rPr>
        <b/>
        <sz val="12"/>
        <color theme="1"/>
        <rFont val="Times New Roman"/>
        <family val="1"/>
        <charset val="204"/>
      </rPr>
      <t>№ 76-ФЗ</t>
    </r>
    <r>
      <rPr>
        <sz val="12"/>
        <color theme="1"/>
        <rFont val="Times New Roman"/>
        <family val="1"/>
        <charset val="204"/>
      </rPr>
      <t xml:space="preserve">.
</t>
    </r>
  </si>
  <si>
    <t xml:space="preserve">  За членами семей военнослужащих, потерявшими кормильца, родителями, достигшими пенсионного возраста, и родителями-инвалидами старших и высших офицеров, погибших (умерших) в период прохождения ими военной службы, а также старших и высших офицеров, погибших (умерших) после увольнения с военной службы по достижении ими предельного возраста пребывания на военной службе, состоянию здоровья или в связи с организационно-штатными мероприятиями, имевших общую продолжительность военной службы 20 лет и более, сохраняется право на социальные гарантии по проезду к месту санаторно-курортного лечения и обратно.</t>
  </si>
  <si>
    <t>Перевоз  личного имущества</t>
  </si>
  <si>
    <r>
      <t xml:space="preserve">1. Пункт 1.2. части 1 статьи 20 Федерального закона № </t>
    </r>
    <r>
      <rPr>
        <b/>
        <sz val="12"/>
        <color theme="1"/>
        <rFont val="Times New Roman"/>
        <family val="1"/>
        <charset val="204"/>
      </rPr>
      <t>76-ФЗ</t>
    </r>
    <r>
      <rPr>
        <sz val="12"/>
        <color theme="1"/>
        <rFont val="Times New Roman"/>
        <family val="1"/>
        <charset val="204"/>
      </rPr>
      <t xml:space="preserve">.
2. Постановление </t>
    </r>
    <r>
      <rPr>
        <b/>
        <sz val="12"/>
        <color theme="1"/>
        <rFont val="Times New Roman"/>
        <family val="1"/>
        <charset val="204"/>
      </rPr>
      <t>№ 354</t>
    </r>
    <r>
      <rPr>
        <sz val="12"/>
        <color theme="1"/>
        <rFont val="Times New Roman"/>
        <family val="1"/>
        <charset val="204"/>
      </rPr>
      <t>.</t>
    </r>
  </si>
  <si>
    <t xml:space="preserve">  Военнослужащие, проходящие военную службу по контракту, при переводе на новое место военной службы и увольнении с военной службы имеет право на перевоз на безвозмездной основе до 20 тонн личного имущества в контейнерах от прежнего места жительства на новое железнодорожным транспортом, а там, где нет железнодорожного транспорта, - другими видами транспорта (за исключением воздушного). В случае перевоза личного имущества в отдельном вагоне, багажом и мелкой отправкой им возмещаются фактические расходы, но не выше стоимости перевоза в контейнере массой 20 тонн.
</t>
  </si>
  <si>
    <t>Перевоз  личного имущества (члены семьи)</t>
  </si>
  <si>
    <t xml:space="preserve">  Члены семьи военнослужащего - гражданина при переезде на избранное место жительства в связи с гибелью (смертью) военнослужащего - гражданина имеют право на бесплатный перевоз до 20 тонн личного имущества в контейнерах железнодорожным транспортом, а там, где нет железнодорожного транспорта, - другими видами транспорта (за исключением воздушного). В случае перевоза личного имущества в отдельном вагоне, багажом и мелкой отправкой им возмещаются фактические расходы, но не выше стоимости перевоза в контейнере массой 20 тонн.</t>
  </si>
  <si>
    <t>Меры социальной поддержки граждан (военнослужащих) Российской Федерации, оказавшихся в зоне влияния неблагоприятных факторов, возникших вследствие катастрофы на Чернобыльской АЭС 26 апреля 1986 года, либо принимавших участие в ликвидации последствий этой катастрофы</t>
  </si>
  <si>
    <r>
      <t xml:space="preserve">Закон РФ от 15.05.1991 № </t>
    </r>
    <r>
      <rPr>
        <b/>
        <sz val="12"/>
        <color theme="1"/>
        <rFont val="Times New Roman"/>
        <family val="1"/>
        <charset val="204"/>
      </rPr>
      <t>1244-1</t>
    </r>
    <r>
      <rPr>
        <sz val="12"/>
        <color theme="1"/>
        <rFont val="Times New Roman"/>
        <family val="1"/>
        <charset val="204"/>
      </rPr>
      <t xml:space="preserve"> "О социальной защите граждан, подвергшихся воздействию радиации вследствие катастрофы на Чернобыльской АЭС".</t>
    </r>
  </si>
  <si>
    <t xml:space="preserve">  Размеры выплат, гражданам Российской Федерации, оказавшимся в зоне влияния неблагоприятных факторов, возникших вследствие катастрофы на Чернобыльской АЭС 26 апреля 1986 года, либо принимавших участие в ликвидации последствий этой катастрофы установлены Законом № 1244-1.
  Кроме того, размеры указанных выплат подлежат индексации один раз в год с 1 февраля текущего года исходя из индекса роста потребительских цен за предыдущий год. Коэффициент индексации определяется Правительством Российской Федерации.</t>
  </si>
  <si>
    <r>
      <t xml:space="preserve">1. Пункт 55 главы VI Порядка </t>
    </r>
    <r>
      <rPr>
        <b/>
        <sz val="12"/>
        <color theme="1"/>
        <rFont val="Times New Roman"/>
        <family val="1"/>
        <charset val="204"/>
      </rPr>
      <t>№ 386</t>
    </r>
    <r>
      <rPr>
        <sz val="12"/>
        <color theme="1"/>
        <rFont val="Times New Roman"/>
        <family val="1"/>
        <charset val="204"/>
      </rPr>
      <t xml:space="preserve">. 
2. Разъяснение ДМО Росгвардии от 22.03.2019  </t>
    </r>
    <r>
      <rPr>
        <b/>
        <sz val="12"/>
        <color theme="1"/>
        <rFont val="Times New Roman"/>
        <family val="1"/>
        <charset val="204"/>
      </rPr>
      <t>№ 19/615</t>
    </r>
    <r>
      <rPr>
        <sz val="12"/>
        <color theme="1"/>
        <rFont val="Times New Roman"/>
        <family val="1"/>
        <charset val="204"/>
      </rPr>
      <t xml:space="preserve">.
3. Телеграммы ФЭД Росгвардии: 
- от 27.02.2018 </t>
    </r>
    <r>
      <rPr>
        <b/>
        <sz val="12"/>
        <color theme="1"/>
        <rFont val="Times New Roman"/>
        <family val="1"/>
        <charset val="204"/>
      </rPr>
      <t>№ Т/22-765м</t>
    </r>
    <r>
      <rPr>
        <sz val="12"/>
        <color theme="1"/>
        <rFont val="Times New Roman"/>
        <family val="1"/>
        <charset val="204"/>
      </rPr>
      <t xml:space="preserve"> - разъяснено, что для установления надбавки за особые условия военной службы военнослужащим в экипажах штатной боевой (специальной) техники на гусеничном и колесном шасси применяется Перечень штатной боевой (специальной) техники на гусеничном и колесном ходу, утвержденный приказом ГКВВ МВД России от 12.12.2013  № 548;  
- от 05.12.2017  </t>
    </r>
    <r>
      <rPr>
        <b/>
        <sz val="12"/>
        <color theme="1"/>
        <rFont val="Times New Roman"/>
        <family val="1"/>
        <charset val="204"/>
      </rPr>
      <t>№ Т/26-4927м</t>
    </r>
    <r>
      <rPr>
        <sz val="12"/>
        <color theme="1"/>
        <rFont val="Times New Roman"/>
        <family val="1"/>
        <charset val="204"/>
      </rPr>
      <t xml:space="preserve"> - доведен порядок применения отдельных нормативно правовых актов Правительства РФ и Росгвардии, разъяснено: юридико-техническое применение положений приказа Росгвардии от 18.09.2017  № 386 (надбавка за особые условия военной службы в подразделениях собственной безопасности в размере 20 % оклада, осуществляющим уход за штатными служебными собаками (щенками) в размере 20 % оклада (приложение № 7); приложения №№ 8, 13 по применению к ВУС; применение для установления надбавки согласно приложению № 5 к приказу № 386 Перечней соединений, воинских частей и подразделений внутренних войск МВД России, осуществляющих охрану специальных объектов, утвержденные приказом ГКВВ МВД России от 23.04.2012  № 196 дсп, до издания приказа Росгвардии; применение повышения должностных окладов на 10 процентов в соответствии с примечанием к приложению № 1 к постановлению Правительства Российской Федерации от 28.07.2017  № 894 только в поименованных в постановлении территориальных органах.</t>
    </r>
  </si>
  <si>
    <t xml:space="preserve">Часть 1 статьи 3 Федерального закона от 07.11.2011 № 306-ФЗ "О денежном довольствии военнослужащих и предоставлении им отдельных выплат" (далее - Федеральный закон № 306-ФЗ). </t>
  </si>
  <si>
    <t>Единовременное пособие в случае гибели военнослужащего, принимавшего участие в осуществлении мероприятия по борьбе с терроризмом</t>
  </si>
  <si>
    <r>
      <t>Часть 2 статьи 21 Федерального закона от 06.03.2006 </t>
    </r>
    <r>
      <rPr>
        <b/>
        <sz val="12"/>
        <color theme="1"/>
        <rFont val="Times New Roman"/>
        <family val="1"/>
        <charset val="204"/>
      </rPr>
      <t>№ 35-ФЗ</t>
    </r>
    <r>
      <rPr>
        <sz val="12"/>
        <color theme="1"/>
        <rFont val="Times New Roman"/>
        <family val="1"/>
        <charset val="204"/>
      </rPr>
      <t xml:space="preserve"> "О противодействии терроризму" (далее - Федеральный закон </t>
    </r>
    <r>
      <rPr>
        <b/>
        <sz val="12"/>
        <color theme="1"/>
        <rFont val="Times New Roman"/>
        <family val="1"/>
        <charset val="204"/>
      </rPr>
      <t>№ 35-ФЗ</t>
    </r>
    <r>
      <rPr>
        <sz val="12"/>
        <color theme="1"/>
        <rFont val="Times New Roman"/>
        <family val="1"/>
        <charset val="204"/>
      </rPr>
      <t>).</t>
    </r>
  </si>
  <si>
    <t>Не требуется</t>
  </si>
  <si>
    <t xml:space="preserve">  В случае гибели лица, принимавшего участие в осуществлении мероприятия по борьбе с терроризмом, членам семьи погибшего и лицам, находившимся на его иждивении, выплачивается единовременное пособие в размере 600 000 рублей, а также гарантируется сохранение очереди на получение жилья, компенсаций по оплате жилья и жилищно-коммунальных услуг, если имелось право на получение таких компенсаций. Нетрудоспособным членам семьи погибшего и лицам, находившимся на его иждивении, назначается пенсия по случаю потери кормильца.</t>
  </si>
  <si>
    <t>Единовременное пособие военнослужащему, принимавшему участие в осуществлении мероприятия по борьбе с терроризмом, при получении увечья, повлекшего за собой наступление инвалидности</t>
  </si>
  <si>
    <r>
      <t xml:space="preserve">Часть 3 статьи 21 Федерального закона </t>
    </r>
    <r>
      <rPr>
        <b/>
        <sz val="12"/>
        <color theme="1"/>
        <rFont val="Times New Roman"/>
        <family val="1"/>
        <charset val="204"/>
      </rPr>
      <t>№ 35-ФЗ</t>
    </r>
    <r>
      <rPr>
        <sz val="12"/>
        <color theme="1"/>
        <rFont val="Times New Roman"/>
        <family val="1"/>
        <charset val="204"/>
      </rPr>
      <t>.</t>
    </r>
  </si>
  <si>
    <t>В случае, если лицо, принимавшее участие в осуществлении мероприятия по борьбе с терроризмом, получило увечье, повлекшее за собой наступление инвалидности, этому лицу за счет средств федерального бюджета выплачивается единовременное пособие в размере 300 000 рублей и назначается пенсия в соответствии с законодательством Российской Федерации.</t>
  </si>
  <si>
    <t>Единовременное пособие военнослужащему, принимавшему участие в осуществлении мероприятия по борьбе с терроризмом, при получении ранения, не повлекшего за собой наступление инвалидности</t>
  </si>
  <si>
    <t xml:space="preserve">В случае, если лицо, принимавшее участие в осуществлении мероприятия по борьбе с терроризмом, получило ранение, не повлекшее за собой наступления инвалидности, этому лицу выплачивается единовременное пособие в размере 100 000 рублей.
</t>
  </si>
  <si>
    <r>
      <t xml:space="preserve">Часть 4 статьи 21 Федерального закона </t>
    </r>
    <r>
      <rPr>
        <b/>
        <sz val="12"/>
        <color theme="1"/>
        <rFont val="Times New Roman"/>
        <family val="1"/>
        <charset val="204"/>
      </rPr>
      <t>№ 35-ФЗ</t>
    </r>
    <r>
      <rPr>
        <sz val="12"/>
        <color theme="1"/>
        <rFont val="Times New Roman"/>
        <family val="1"/>
        <charset val="204"/>
      </rPr>
      <t>.</t>
    </r>
  </si>
  <si>
    <t xml:space="preserve">  В случае гибели (смерти) военнослужащего или гражданина, призванного на военные сборы, наступившей при исполнении им обязанностей военной службы, либо его смерти, наступившей вследствие увечья (ранения, травмы, контузии) или заболевания, полученных им при исполнении обязанностей военной службы (далее - военная травма), до истечения одного года со дня увольнения с военной службы (отчисления с военных сборов или окончания военных сборов), членам семьи погибшего (умершего) военнослужащего или гражданина, проходившего военные сборы, выплачивается в равных долях единовременное пособие в размере 3 000 000 рублей (размер указанного пособия индексируется). 
  С 01.01.2019 размер указанного пособия с учетом индексации составляет 4008424,71 рублей.</t>
  </si>
  <si>
    <t xml:space="preserve">  При увольнении военнослужащего с военной службы или отчислении с военных сборов гражданина, призванного на военные сборы, в связи с признанием его не годным к военной службе вследствие военной травмы ему выплачивается единовременное пособие в размере:
1) 2 000 000 рублей (с 01.01.2019 составляет 2672283,15 рублей) - военнослужащему, проходящему военную службу по контракту;
2) 1 000 000 рублей (с 01.01.2019 составляет 1336141,57 рублей)  - военнослужащему, проходящему военную службу по призыву, или гражданину, призванному на военные сборы.
  Данное единовременное пособие выплачивается независимо от выплаты пособий, предусмотренных частями 3 и 6 статьи 3 Федерального закона № 306-ФЗ, не производится лицам, получившим такое пособие или компенсацию по тем же основаниям в соответствии с иными федеральными законами и нормативными правовыми актами Российской Федерации.
  Размеры указанных пособий индексируется.</t>
  </si>
  <si>
    <r>
      <t xml:space="preserve">Приказ Росгвардии от 25.03.2019 </t>
    </r>
    <r>
      <rPr>
        <b/>
        <sz val="12"/>
        <color theme="1"/>
        <rFont val="Times New Roman"/>
        <family val="1"/>
        <charset val="204"/>
      </rPr>
      <t>№ 96</t>
    </r>
    <r>
      <rPr>
        <sz val="12"/>
        <color theme="1"/>
        <rFont val="Times New Roman"/>
        <family val="1"/>
        <charset val="204"/>
      </rPr>
      <t xml:space="preserve"> "Об утверждении Порядка предоставления военнослужащим и членам их семей выплат, предусмотренных частями 8 и 12 статьи 3 Федерального закона от 7 ноября 2011 г. № 306-ФЗ 
«О денежном довольствии военнослужащих и предоставлении им отдельных выплат», в войсках национальной гвардии Российской Федерации
" (далее-Приказ </t>
    </r>
    <r>
      <rPr>
        <b/>
        <sz val="12"/>
        <color theme="1"/>
        <rFont val="Times New Roman"/>
        <family val="1"/>
        <charset val="204"/>
      </rPr>
      <t>№ 96</t>
    </r>
    <r>
      <rPr>
        <sz val="12"/>
        <color theme="1"/>
        <rFont val="Times New Roman"/>
        <family val="1"/>
        <charset val="204"/>
      </rPr>
      <t>).</t>
    </r>
  </si>
  <si>
    <r>
      <t xml:space="preserve">Приказ </t>
    </r>
    <r>
      <rPr>
        <b/>
        <sz val="12"/>
        <color theme="1"/>
        <rFont val="Times New Roman"/>
        <family val="1"/>
        <charset val="204"/>
      </rPr>
      <t>№ 96</t>
    </r>
    <r>
      <rPr>
        <sz val="12"/>
        <color theme="1"/>
        <rFont val="Times New Roman"/>
        <family val="1"/>
        <charset val="204"/>
      </rPr>
      <t>.</t>
    </r>
  </si>
  <si>
    <t xml:space="preserve">с 1.10.  2019 </t>
  </si>
  <si>
    <r>
      <t xml:space="preserve">1. Пункт 20 главы III   Порядка, утвержденного приказом Росгвардии от 18.09.2017  </t>
    </r>
    <r>
      <rPr>
        <b/>
        <sz val="12"/>
        <color theme="1"/>
        <rFont val="Times New Roman"/>
        <family val="1"/>
        <charset val="204"/>
      </rPr>
      <t>№ 386</t>
    </r>
    <r>
      <rPr>
        <sz val="12"/>
        <color theme="1"/>
        <rFont val="Times New Roman"/>
        <family val="1"/>
        <charset val="204"/>
      </rPr>
      <t xml:space="preserve"> "Об утверждении Порядка обеспечения денежным довольствием военнослужащих войск национальной гвардии Российской Федерации и предоставления им отдельных выплат" (далее - Порядок № 386).
2. Приказ Росгвардии от 11.07.2016  </t>
    </r>
    <r>
      <rPr>
        <b/>
        <sz val="12"/>
        <color theme="1"/>
        <rFont val="Times New Roman"/>
        <family val="1"/>
        <charset val="204"/>
      </rPr>
      <t>№ 40дсп</t>
    </r>
    <r>
      <rPr>
        <sz val="12"/>
        <color theme="1"/>
        <rFont val="Times New Roman"/>
        <family val="1"/>
        <charset val="204"/>
      </rPr>
      <t xml:space="preserve"> «Об утверждении Перечня воинских должностей, замещаемых офицерами, соответствующих им воинских званий и тарифных разрядов в войсках национальной гвардии» (далее - Приказ № 40дсп).
3. Приказ Росгвардии от 30.09.2016  </t>
    </r>
    <r>
      <rPr>
        <b/>
        <sz val="12"/>
        <color theme="1"/>
        <rFont val="Times New Roman"/>
        <family val="1"/>
        <charset val="204"/>
      </rPr>
      <t>№ 200</t>
    </r>
    <r>
      <rPr>
        <sz val="12"/>
        <color theme="1"/>
        <rFont val="Times New Roman"/>
        <family val="1"/>
        <charset val="204"/>
      </rPr>
      <t xml:space="preserve"> «Об утверждении тарифных разрядов по воинским должностям высших офицеров и должностям высшего начальствующего состава войск национальной гвардии Российской Федерации».
4. Телеграмма ФЭД Росгвардии от 30.10.2017  </t>
    </r>
    <r>
      <rPr>
        <b/>
        <sz val="12"/>
        <color theme="1"/>
        <rFont val="Times New Roman"/>
        <family val="1"/>
        <charset val="204"/>
      </rPr>
      <t>№ Т/26-4249м</t>
    </r>
    <r>
      <rPr>
        <sz val="12"/>
        <color theme="1"/>
        <rFont val="Times New Roman"/>
        <family val="1"/>
        <charset val="204"/>
      </rPr>
      <t xml:space="preserve"> "Об издании приказов Росгвардии от 18 сентября 2017  № 386 и от 26.09.2017  № 406".
5. Телеграмма Росгвардии от 25.12.2017  </t>
    </r>
    <r>
      <rPr>
        <b/>
        <sz val="12"/>
        <color theme="1"/>
        <rFont val="Times New Roman"/>
        <family val="1"/>
        <charset val="204"/>
      </rPr>
      <t>№ Т/26-5388м</t>
    </r>
    <r>
      <rPr>
        <sz val="12"/>
        <color theme="1"/>
        <rFont val="Times New Roman"/>
        <family val="1"/>
        <charset val="204"/>
      </rPr>
      <t xml:space="preserve"> "О повышении с 01.01.2018  денежного довольствия военнослужащих и сотрудников" доведено, что на основании постановления Правительства Российской Федерации от 21.12.2017  № 1598 "О повышении денежного довольствия военнослужащих и сотрудников некоторых федеральных органов исполнительной власти" с 01.01.2018  производить выплату денежного довольствия военнослужащим и сотрудникам из окладов денежного содержания, повышенных в 1,04 раза.
6. </t>
    </r>
  </si>
  <si>
    <t>Выплата продовольственно-путевых денег</t>
  </si>
  <si>
    <t xml:space="preserve">  Выплата продовольственно-путевых денег военнослужащим, проходящим военную службу по призыву, на время нахождения в пути следования, в местах использования установленных законодательством Российской Федерации отпусков, а также на время нахождения в пунктах командировок, если в этих пунктах отсутствует организованное питание военнослужащих.</t>
  </si>
  <si>
    <t xml:space="preserve">Приказ Росгвардии от 15.11.2018 № 499"Об утверждении Порядка продовольственного обеспечения военнослужащих войск национальной гвардии Российской Федерации, лиц, проходящих службу в войсках национальной гвардии Российской Федерации и имеющих специальные звания полиции, и некоторых других категорий лиц, а также организации их питания в стационарных условиях, в том числе с привлечением предприятий общественного питания, и в полевых условиях, рационов питания, рационов выживания, бортовых пайков, комплектов аварийного запаса, норм замены одних продуктов другими, а также Порядка и нормы обеспечения питанием обучающихся в кадетском училище войск национальной гвардии Российской Федерации" </t>
  </si>
  <si>
    <t>Меры социальной поддержки детей-сирот и детей, оставшихся без попечения родителей</t>
  </si>
  <si>
    <t>Федеральный закон от 21.12.1996 № 159-ФЗ "О дополнительных гарантиях по социальной поддержке детей-сирот и детей, оставшихся без попечения родителей"</t>
  </si>
  <si>
    <t>Часть 1 статьи 14 Федерального закона от 27.05.1998  № 76-ФЗ "О статусе военнослужащих"</t>
  </si>
  <si>
    <t xml:space="preserve">Пункт 79 Порядка № 386
</t>
  </si>
  <si>
    <t>Военнослужащим по призыву, кадетам, воспитанникам воинских частей из числа детей-сирот и детей, оставшихся без попечения родителей, выплачивается дополнительная ежемесячная выплата в размере 1 оклада по воинской должности по 1 тарифному разряду военнослужащего по призыву.</t>
  </si>
  <si>
    <t>Обеспечение бесплатным питанием, бесплатным комплектом одежды, обуви и мягким инвентарем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по очной форме обучения по основным профессиональным образовательным программам за счет средств федерального бюджета в федеральных государственных образовательных организациях, находящихся в ведении Федеральной службы войск национальной гвардии Российской Федерации</t>
  </si>
  <si>
    <t>Выплата пособия на приобретение учебной литературы и письменных принадлежностей детям-сиротам и детям, оставшимся без попечения родителей</t>
  </si>
  <si>
    <t xml:space="preserve">Приказ Росгвардии от 17.04.2018 № 133 "Об обеспечении бесплатным питанием, бесплатным комплектом одежды, обуви и мягким инвентарем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по очной форме обучения по основным профессиональным образовательным программам за счет средств федерального бюджета в федеральных государственных образовательных организациях, находящихся в ведении Федеральной службы войск национальной гвардии Российской Федерации"
</t>
  </si>
  <si>
    <t>Приказ Росгвардии от 29.09.2017 № 411 "Об установлении размера и порядка выплаты пособия на приобретение учебной литературы и письменных принадлежностей детям-сиротам и детям, оставшимся без попечения родителей, лицам из числа детей-сирот и детей, оставшихся без попечения родителей, лицам, потерявшим в период обучения обоих родителей или единственного родителя, обучающимся по очной форме обучения по основным профессиональным образовательным программам за счет средств федерального бюджета в федеральных государственных образовательных организациях, находящихся в ведении Федеральной службы войск национальной гвардии Российской Федерации"</t>
  </si>
  <si>
    <t>Приказ Росгвардии от 21.03.2018 № 86 "Об утверждении Нормы и Порядка обеспечения выпускников федеральных государственных образовательных организаций, находящихся в ведении Федеральной службы войск национальной гвардии Российской Федерации, -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бесплатным комплектом одежды, обуви, мягким инвентарем, оборудованием либо по желанию выпускника денежной компенсацией, а также единовременным денежным пособием"</t>
  </si>
  <si>
    <t>Обеспечение выпускников федеральных государственных образовательных организаций, находящихся в ведении Федеральной службы войск национальной гвардии Российской Федерации, -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бесплатным комплектом одежды, обуви, мягким инвентарем, оборудованием либо по желанию выпускника денежной компенсацией, а также единовременным денежным пособием</t>
  </si>
  <si>
    <t>Приказ Росгвардии от 13.11.2017 № 480 "Об утверждении Порядка обеспечения бесплатным проездом на городском, пригородном транспорте, в сельской местности на внутрирайонном транспорте (кроме такси), а также бесплатным проездом один раз в год к месту жительства и обратно к месту учебы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по очной форме обучения по основным профессиональным образовательным программам за счет средств федерального бюджета в федеральных государственных образовательных организациях, находящихся в ведении Федеральной службы войск национальной гвардии Российской Федерации"</t>
  </si>
  <si>
    <t>Обеспечение бесплатным проездом на городском, пригородном транспорте, в сельской местности на внутрирайонном транспорте (кроме такси), а также бесплатным проездом один раз в год к месту жительства и обратно к месту учебы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по очной форме обучения по основным профессиональным образовательным программам за счет средств федерального бюджета в федеральных государственных образовательных организациях, находящихся в ведении Федеральной службы войск национальной гвардии Российской Федерации</t>
  </si>
  <si>
    <t>Ежемесячная денежная компенсация расходов на автомобильное топливо</t>
  </si>
  <si>
    <t>Постановление Правительства Российской Федерации от 15.06.1993 № 552 "О порядке выплаты Героям Советского Союза, Героям Российской Федерации и полным кавалерам ордена Славы компенсации расходов на автомобильное топливо"</t>
  </si>
  <si>
    <t>100 литров высокооктанового бензина в месяц в соответствии с рыночными ценами на топливо, действовавшими в месяце, предшествующем тому, в котором производится выплата</t>
  </si>
  <si>
    <t>Оплата ритуальных услуг и возмещение услуг по изготовлению и установке надгробных памятников</t>
  </si>
  <si>
    <t>Постановление Правительства Российской Федерации от 6.05.1994 № 460 "О нормах расходов денежных средств на погребение погибших (умерших) военнослужащих, сотрудников органов внутренних дел, войск национальной гвардии Российской Федерации, учреждений и органов уголовно-исполнительной системы, Государственной противопожарной службы и таможенных органов, граждан, призванных на военные сборы, и лиц, уволенных с военной службы (со службы в указанных органах, войсках и учреждениях, в органах по контролю за оборотом наркотических средств и психотропных веществ и органах налоговой полиции), а также на изготовление и установку надгробных памятников"</t>
  </si>
  <si>
    <t>Оплата ритуальных услуг производится по фактическим затратам, подтвержденным соответствующими документами, но в размере не более 20350 рублей, а в городах Москве и Санкт-Петербурге - 28178 рублей.</t>
  </si>
  <si>
    <t>Приказ Росгвардии от 21.11.2017 № 491 "Об утверждении Порядка погребения погибших (умерших) военнослужащих войск национальной гвардии Российской Федерации, лиц, проходящих службу в войсках национальной гвардии Российской Федерации и имеющих специальные звания полиции, граждан, призванных на военные сборы, проводимые в войсках национальной гвардии Российской Федерации, а также отдельной категории граждан, уволенных с военной службы (службы) в войсках национальной гвардии Российской Федерации, оплаты ритуальных услуг, изготовления и установки надгробных памятников"</t>
  </si>
  <si>
    <t>Ежемесячная компенсация на приобретение продуктов питания для находящихся на диспансерном учете детей военнослужащих и гражданского персонала, проходящих военную службу или работающих на космодроме «Байконур» и в г. Байконуре</t>
  </si>
  <si>
    <t>Пункт 7 постановления Правительства Российской Федерации от 1.10.1994 № 1122 "О мерах по обеспечению социальной защищенности военнослужащих, гражданского персонала Вооруженных Сил Российской Федерации, проходящих военную службу или работающих на космодроме "Байконур" и в г. Байконуре, и членов их семей</t>
  </si>
  <si>
    <t>Ежемесячная компенсация на приобретение продуктов питания для детей, находящихся на диспансерном учете, в следующих размерах:
для детей в возрасте до 3 лет - 3500 рублей на каждого ребенка;
для детей в возрасте от 3 до 7 лет - 4400 рублей на каждого ребенка;
для детей в возрасте от 7 до 18 лет - 6000 рублей на каждого ребенка.</t>
  </si>
  <si>
    <t>Денежная компенсация вместо положенных по нормам снабжения предметов вещевого имущества личного пользования</t>
  </si>
  <si>
    <t>Пункт 2 статьи 14 Федерального закона от 27.05.1998  № 76-ФЗ "О статусе военнослужащих"</t>
  </si>
  <si>
    <t>Военнослужащие, проходящие военную службу по контракту, имеют право на получение вместо положенных по нормам снабжения предметов вещевого имущества личного пользования денежной компенсации по перечням категорий военнослужащих в размере и порядке, устанавливаемых Правительством Российской Федерации.</t>
  </si>
  <si>
    <t>Денежные средства, дополняющих накопления для жилищного обеспечения, учтенные на именном накопительном счете участника накопительно-ипотечной системы жилищного обеспечения военнослужащих</t>
  </si>
  <si>
    <t>Пункт 3 части 1 статьи 4 Федерального закона от 20.08.2004 № 117-ФЗ "О накопительно-ипотечной системе жилищного обеспечения военнослужащих"</t>
  </si>
  <si>
    <t>Денежные средства, дополняющие накопления для жилищного обеспечения, учтенные на именном накопительном счете участника, до расчетного размера денежных средств, которые мог бы накопить участник накопительно-ипотечной системы в период от даты предоставления таких средств до даты, когда общая продолжительность его военной службы в календарном исчислении (далее - общая продолжительность военной службы) могла бы составить двадцать лет (без учета дохода от инвестирования).</t>
  </si>
  <si>
    <t xml:space="preserve">с 1.10.  2020 </t>
  </si>
  <si>
    <t>Должностной оклад</t>
  </si>
  <si>
    <t>с 1.10.   2021</t>
  </si>
  <si>
    <t xml:space="preserve">с 1.10.  2021 </t>
  </si>
  <si>
    <t xml:space="preserve">с 1.10.  2022 </t>
  </si>
  <si>
    <t>с 1.10.   2022</t>
  </si>
  <si>
    <t>на 4 %</t>
  </si>
  <si>
    <t>на 4,3 %</t>
  </si>
  <si>
    <t>на 3 %</t>
  </si>
  <si>
    <t>на 3,7 %</t>
  </si>
  <si>
    <r>
      <t xml:space="preserve">Оклады по замещаемым должностям  </t>
    </r>
    <r>
      <rPr>
        <b/>
        <u/>
        <sz val="20"/>
        <rFont val="Arial Cyr"/>
        <charset val="204"/>
      </rPr>
      <t>сотрудников</t>
    </r>
    <r>
      <rPr>
        <b/>
        <sz val="20"/>
        <rFont val="Arial Cyr"/>
        <charset val="204"/>
      </rPr>
      <t xml:space="preserve"> Росгвардии  </t>
    </r>
  </si>
  <si>
    <t>на 10,5 %</t>
  </si>
  <si>
    <t xml:space="preserve">с 1.10.  2023 </t>
  </si>
  <si>
    <t xml:space="preserve">с 1.10.  2025 </t>
  </si>
  <si>
    <t>на 7,6 %</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</si>
</sst>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2"/>
      <color theme="1"/>
      <name val="Times New Roman"/>
      <family val="1"/>
      <charset val="204"/>
    </font>
    <font>
      <b/>
      <sz val="12"/>
      <color theme="1"/>
      <name val="Times New Roman"/>
      <family val="1"/>
      <charset val="204"/>
    </font>
    <font>
      <b/>
      <sz val="16"/>
      <color theme="1"/>
      <name val="Times New Roman"/>
      <family val="1"/>
      <charset val="204"/>
    </font>
    <font>
      <b/>
      <sz val="12"/>
      <name val="Calibri"/>
      <family val="2"/>
      <charset val="204"/>
      <scheme val="minor"/>
    </font>
    <font>
      <sz val="14"/>
      <color theme="1"/>
      <name val="Calibri"/>
      <family val="2"/>
      <scheme val="minor"/>
    </font>
    <font>
      <b/>
      <sz val="20"/>
      <name val="Arial Cyr"/>
      <charset val="204"/>
    </font>
    <font>
      <b/>
      <sz val="15"/>
      <name val="Arial Cyr"/>
      <charset val="204"/>
    </font>
    <font>
      <sz val="15"/>
      <name val="Arial Cyr"/>
      <charset val="204"/>
    </font>
    <font>
      <sz val="15"/>
      <name val="Arial"/>
      <family val="2"/>
      <charset val="204"/>
    </font>
    <font>
      <sz val="15"/>
      <color rgb="FF000000"/>
      <name val="Arial"/>
      <family val="2"/>
      <charset val="204"/>
    </font>
    <font>
      <sz val="15"/>
      <color theme="1"/>
      <name val="Calibri"/>
      <family val="2"/>
      <scheme val="minor"/>
    </font>
    <font>
      <b/>
      <u/>
      <sz val="20"/>
      <name val="Arial Cyr"/>
      <charset val="204"/>
    </font>
  </fonts>
  <fills count="6">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theme="8" tint="0.59999389629810485"/>
        <bgColor indexed="64"/>
      </patternFill>
    </fill>
    <fill>
      <patternFill patternType="solid">
        <fgColor rgb="FF00B050"/>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116">
    <xf numFmtId="0" fontId="0" fillId="0" borderId="0" xfId="0"/>
    <xf numFmtId="0" fontId="1"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justify" vertical="top" wrapText="1"/>
    </xf>
    <xf numFmtId="0" fontId="1" fillId="2" borderId="1" xfId="0" applyFont="1" applyFill="1" applyBorder="1" applyAlignment="1">
      <alignment horizontal="justify" vertical="top" wrapText="1"/>
    </xf>
    <xf numFmtId="0" fontId="1" fillId="2" borderId="1" xfId="0" applyFont="1" applyFill="1" applyBorder="1" applyAlignment="1">
      <alignment horizontal="center" vertical="center" wrapText="1"/>
    </xf>
    <xf numFmtId="0" fontId="1" fillId="2" borderId="0" xfId="0" applyFont="1" applyFill="1" applyAlignment="1">
      <alignment horizontal="left"/>
    </xf>
    <xf numFmtId="0" fontId="1" fillId="2" borderId="0" xfId="0" applyFont="1" applyFill="1"/>
    <xf numFmtId="0" fontId="1" fillId="2" borderId="0" xfId="0" applyFont="1" applyFill="1" applyAlignment="1">
      <alignment horizontal="left" vertical="center"/>
    </xf>
    <xf numFmtId="0" fontId="1" fillId="2" borderId="0" xfId="0" applyFont="1" applyFill="1" applyBorder="1" applyAlignment="1">
      <alignment vertical="center" wrapText="1"/>
    </xf>
    <xf numFmtId="0" fontId="1" fillId="2" borderId="15" xfId="0" applyFont="1" applyFill="1" applyBorder="1" applyAlignment="1">
      <alignment horizontal="left" vertical="top" wrapText="1"/>
    </xf>
    <xf numFmtId="0" fontId="1" fillId="2" borderId="15" xfId="0" applyFont="1" applyFill="1" applyBorder="1" applyAlignment="1">
      <alignment horizontal="left" vertical="center" wrapText="1"/>
    </xf>
    <xf numFmtId="0" fontId="1" fillId="2" borderId="16" xfId="0" applyFont="1" applyFill="1" applyBorder="1" applyAlignment="1">
      <alignment horizontal="justify" vertical="center" wrapText="1"/>
    </xf>
    <xf numFmtId="0" fontId="1" fillId="2" borderId="17" xfId="0" applyFont="1" applyFill="1" applyBorder="1" applyAlignment="1">
      <alignment horizontal="justify" vertical="center" wrapText="1"/>
    </xf>
    <xf numFmtId="0" fontId="1" fillId="2" borderId="19" xfId="0" applyFont="1" applyFill="1" applyBorder="1" applyAlignment="1">
      <alignment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justify" vertical="center" wrapText="1"/>
    </xf>
    <xf numFmtId="0" fontId="1" fillId="3" borderId="0" xfId="0" applyFont="1" applyFill="1" applyAlignment="1">
      <alignment horizontal="left"/>
    </xf>
    <xf numFmtId="0" fontId="1" fillId="2" borderId="1" xfId="0" applyFont="1" applyFill="1" applyBorder="1" applyAlignment="1">
      <alignment vertical="center" wrapText="1"/>
    </xf>
    <xf numFmtId="0" fontId="1" fillId="2" borderId="3" xfId="0" applyFont="1" applyFill="1" applyBorder="1" applyAlignment="1">
      <alignment vertical="center" wrapText="1"/>
    </xf>
    <xf numFmtId="0" fontId="1" fillId="2" borderId="3"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1" fillId="2" borderId="4" xfId="0" applyFont="1" applyFill="1" applyBorder="1" applyAlignment="1">
      <alignment horizontal="justify" vertical="top" wrapText="1"/>
    </xf>
    <xf numFmtId="0" fontId="1" fillId="2" borderId="2" xfId="0" applyFont="1" applyFill="1" applyBorder="1" applyAlignment="1">
      <alignment horizontal="center" vertical="center" wrapText="1"/>
    </xf>
    <xf numFmtId="0" fontId="1" fillId="2" borderId="1" xfId="0" applyFont="1" applyFill="1" applyBorder="1" applyAlignment="1">
      <alignment horizontal="justify" vertical="center" wrapText="1"/>
    </xf>
    <xf numFmtId="0" fontId="1" fillId="2" borderId="15"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1" fillId="2" borderId="1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16" xfId="0" applyFont="1" applyFill="1" applyBorder="1" applyAlignment="1">
      <alignment horizontal="left" vertical="center" wrapText="1"/>
    </xf>
    <xf numFmtId="0" fontId="2" fillId="2" borderId="16"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1" fillId="2" borderId="1" xfId="0" applyFont="1" applyFill="1" applyBorder="1" applyAlignment="1">
      <alignment horizontal="justify" vertical="center" wrapText="1"/>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wrapText="1"/>
    </xf>
    <xf numFmtId="0" fontId="1" fillId="2" borderId="4"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4" xfId="0" applyFont="1" applyFill="1" applyBorder="1" applyAlignment="1">
      <alignment horizontal="justify" vertical="center" wrapText="1"/>
    </xf>
    <xf numFmtId="0" fontId="1" fillId="4" borderId="4" xfId="0" applyFont="1" applyFill="1" applyBorder="1" applyAlignment="1">
      <alignment horizontal="left" vertical="center"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left" vertical="center" wrapText="1"/>
    </xf>
    <xf numFmtId="0" fontId="1" fillId="5" borderId="1" xfId="0" applyFont="1" applyFill="1" applyBorder="1" applyAlignment="1">
      <alignment horizontal="justify" vertical="center" wrapText="1"/>
    </xf>
    <xf numFmtId="0" fontId="1" fillId="5" borderId="0" xfId="0" applyFont="1" applyFill="1"/>
    <xf numFmtId="0" fontId="1" fillId="5" borderId="1" xfId="0" applyFont="1" applyFill="1" applyBorder="1" applyAlignment="1">
      <alignment horizontal="justify" vertical="top" wrapText="1"/>
    </xf>
    <xf numFmtId="0" fontId="1" fillId="5" borderId="21" xfId="0" applyFont="1" applyFill="1" applyBorder="1" applyAlignment="1">
      <alignment horizontal="center" vertical="center" wrapText="1"/>
    </xf>
    <xf numFmtId="0" fontId="1" fillId="5" borderId="16" xfId="0" applyFont="1" applyFill="1" applyBorder="1" applyAlignment="1">
      <alignment horizontal="center" vertical="center" wrapText="1"/>
    </xf>
    <xf numFmtId="0" fontId="1" fillId="5" borderId="16" xfId="0" applyFont="1" applyFill="1" applyBorder="1" applyAlignment="1">
      <alignment horizontal="justify" vertical="center" wrapText="1"/>
    </xf>
    <xf numFmtId="0" fontId="1" fillId="5" borderId="17" xfId="0" applyFont="1" applyFill="1" applyBorder="1" applyAlignment="1">
      <alignment horizontal="justify" vertical="center" wrapText="1"/>
    </xf>
    <xf numFmtId="0" fontId="1" fillId="5" borderId="0" xfId="0" applyFont="1" applyFill="1" applyAlignment="1">
      <alignment horizontal="justify" vertical="center"/>
    </xf>
    <xf numFmtId="0" fontId="5" fillId="0" borderId="0" xfId="0" applyFont="1"/>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3" fontId="9" fillId="0" borderId="1" xfId="0" applyNumberFormat="1" applyFont="1" applyBorder="1" applyAlignment="1">
      <alignment horizontal="center" vertical="center" wrapText="1"/>
    </xf>
    <xf numFmtId="0" fontId="8" fillId="0" borderId="3" xfId="0" applyFont="1" applyBorder="1"/>
    <xf numFmtId="3" fontId="8" fillId="0" borderId="1" xfId="0" applyNumberFormat="1" applyFont="1" applyBorder="1" applyAlignment="1">
      <alignment horizontal="center"/>
    </xf>
    <xf numFmtId="3" fontId="10" fillId="0" borderId="1" xfId="0" applyNumberFormat="1" applyFont="1" applyBorder="1" applyAlignment="1">
      <alignment horizontal="center" vertical="center" wrapText="1"/>
    </xf>
    <xf numFmtId="0" fontId="11" fillId="0" borderId="0" xfId="0" applyFont="1"/>
    <xf numFmtId="16" fontId="8" fillId="0" borderId="3" xfId="0" applyNumberFormat="1" applyFont="1" applyBorder="1"/>
    <xf numFmtId="0" fontId="10" fillId="0" borderId="2" xfId="0" applyFont="1" applyBorder="1" applyAlignment="1">
      <alignment horizontal="center" vertical="center" wrapText="1"/>
    </xf>
    <xf numFmtId="0" fontId="7" fillId="0" borderId="1" xfId="0" applyFont="1" applyBorder="1" applyAlignment="1">
      <alignment horizontal="center" vertical="center" wrapText="1"/>
    </xf>
    <xf numFmtId="3" fontId="8" fillId="0" borderId="1" xfId="0" applyNumberFormat="1" applyFont="1" applyBorder="1" applyAlignment="1">
      <alignment horizontal="center" vertical="center"/>
    </xf>
    <xf numFmtId="0" fontId="8" fillId="0" borderId="2" xfId="0" applyFont="1" applyBorder="1" applyAlignment="1">
      <alignment horizontal="center" vertical="center"/>
    </xf>
    <xf numFmtId="0" fontId="11" fillId="0" borderId="0" xfId="0" applyFont="1" applyBorder="1"/>
    <xf numFmtId="0" fontId="8" fillId="0" borderId="3" xfId="0" applyFont="1" applyBorder="1" applyAlignment="1">
      <alignment horizontal="center" vertical="center"/>
    </xf>
    <xf numFmtId="0" fontId="8" fillId="0" borderId="1" xfId="0" applyFont="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horizontal="center" vertical="center" wrapText="1"/>
    </xf>
    <xf numFmtId="0" fontId="1" fillId="2" borderId="1" xfId="0" applyFont="1" applyFill="1" applyBorder="1" applyAlignment="1">
      <alignment horizontal="justify" vertical="center" wrapText="1"/>
    </xf>
    <xf numFmtId="0" fontId="1" fillId="2" borderId="15"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0" xfId="0" applyFont="1" applyFill="1" applyAlignment="1">
      <alignment horizontal="center" vertical="center" wrapText="1"/>
    </xf>
    <xf numFmtId="0" fontId="1" fillId="2" borderId="12"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2" fillId="2" borderId="13"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3" fillId="2" borderId="0" xfId="0" applyFont="1" applyFill="1" applyAlignment="1">
      <alignment horizontal="left"/>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2" borderId="0" xfId="0" applyFont="1" applyFill="1" applyAlignment="1">
      <alignment horizontal="center" vertical="center" wrapText="1"/>
    </xf>
    <xf numFmtId="0" fontId="1" fillId="2" borderId="23" xfId="0" applyFont="1" applyFill="1" applyBorder="1" applyAlignment="1">
      <alignment horizontal="left" vertical="center" wrapText="1"/>
    </xf>
    <xf numFmtId="0" fontId="1" fillId="2" borderId="22" xfId="0" applyFont="1" applyFill="1" applyBorder="1" applyAlignment="1">
      <alignment horizontal="left" vertical="center" wrapText="1"/>
    </xf>
    <xf numFmtId="0" fontId="2" fillId="2" borderId="24"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center" vertical="center" wrapText="1"/>
    </xf>
    <xf numFmtId="0" fontId="7" fillId="0" borderId="1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11" fillId="0" borderId="8" xfId="0" applyFont="1" applyBorder="1" applyAlignment="1">
      <alignment horizontal="center" wrapText="1"/>
    </xf>
    <xf numFmtId="0" fontId="11" fillId="0" borderId="9" xfId="0" applyFont="1" applyBorder="1" applyAlignment="1">
      <alignment horizontal="center" wrapText="1"/>
    </xf>
    <xf numFmtId="0" fontId="11" fillId="0" borderId="11" xfId="0" applyFont="1" applyBorder="1" applyAlignment="1">
      <alignment horizontal="center" wrapText="1"/>
    </xf>
    <xf numFmtId="0" fontId="11" fillId="0" borderId="0" xfId="0" applyFont="1" applyBorder="1" applyAlignment="1">
      <alignment horizont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82"/>
  <sheetViews>
    <sheetView view="pageBreakPreview" zoomScale="75" zoomScaleNormal="100" zoomScaleSheetLayoutView="75" workbookViewId="0">
      <pane ySplit="7" topLeftCell="A26" activePane="bottomLeft" state="frozen"/>
      <selection pane="bottomLeft" activeCell="B61" sqref="B61"/>
    </sheetView>
  </sheetViews>
  <sheetFormatPr defaultColWidth="9.140625" defaultRowHeight="15.75" x14ac:dyDescent="0.25"/>
  <cols>
    <col min="1" max="1" width="6.85546875" style="8" customWidth="1"/>
    <col min="2" max="3" width="30.5703125" style="6" customWidth="1"/>
    <col min="4" max="4" width="76.5703125" style="6" customWidth="1"/>
    <col min="5" max="5" width="55.7109375" style="6" customWidth="1"/>
    <col min="6" max="6" width="123.42578125" style="6" customWidth="1"/>
    <col min="7" max="16384" width="9.140625" style="6"/>
  </cols>
  <sheetData>
    <row r="1" spans="1:6" ht="5.25" customHeight="1" x14ac:dyDescent="0.25"/>
    <row r="2" spans="1:6" x14ac:dyDescent="0.25">
      <c r="A2" s="80" t="s">
        <v>3</v>
      </c>
      <c r="B2" s="80"/>
      <c r="C2" s="80"/>
      <c r="D2" s="80"/>
      <c r="E2" s="80"/>
      <c r="F2" s="80"/>
    </row>
    <row r="3" spans="1:6" x14ac:dyDescent="0.25">
      <c r="A3" s="80" t="s">
        <v>5</v>
      </c>
      <c r="B3" s="80"/>
      <c r="C3" s="80"/>
      <c r="D3" s="80"/>
      <c r="E3" s="80"/>
      <c r="F3" s="80"/>
    </row>
    <row r="4" spans="1:6" ht="16.5" thickBot="1" x14ac:dyDescent="0.3"/>
    <row r="5" spans="1:6" ht="15.75" customHeight="1" x14ac:dyDescent="0.25">
      <c r="A5" s="81" t="s">
        <v>0</v>
      </c>
      <c r="B5" s="83" t="s">
        <v>17</v>
      </c>
      <c r="C5" s="83" t="s">
        <v>19</v>
      </c>
      <c r="D5" s="83" t="s">
        <v>1</v>
      </c>
      <c r="E5" s="83" t="s">
        <v>2</v>
      </c>
      <c r="F5" s="85" t="s">
        <v>4</v>
      </c>
    </row>
    <row r="6" spans="1:6" ht="47.25" customHeight="1" thickBot="1" x14ac:dyDescent="0.3">
      <c r="A6" s="82"/>
      <c r="B6" s="84"/>
      <c r="C6" s="84"/>
      <c r="D6" s="84"/>
      <c r="E6" s="84"/>
      <c r="F6" s="86"/>
    </row>
    <row r="7" spans="1:6" s="9" customFormat="1" ht="25.5" customHeight="1" x14ac:dyDescent="0.25">
      <c r="A7" s="14"/>
      <c r="B7" s="29">
        <v>1</v>
      </c>
      <c r="C7" s="29">
        <v>2</v>
      </c>
      <c r="D7" s="29">
        <v>3</v>
      </c>
      <c r="E7" s="29">
        <v>4</v>
      </c>
      <c r="F7" s="30">
        <v>5</v>
      </c>
    </row>
    <row r="8" spans="1:6" ht="20.25" customHeight="1" x14ac:dyDescent="0.25">
      <c r="A8" s="78" t="s">
        <v>22</v>
      </c>
      <c r="B8" s="76"/>
      <c r="C8" s="76"/>
      <c r="D8" s="76"/>
      <c r="E8" s="76"/>
      <c r="F8" s="79"/>
    </row>
    <row r="9" spans="1:6" ht="15.75" customHeight="1" x14ac:dyDescent="0.25">
      <c r="A9" s="78" t="s">
        <v>13</v>
      </c>
      <c r="B9" s="76"/>
      <c r="C9" s="76"/>
      <c r="D9" s="76"/>
      <c r="E9" s="76"/>
      <c r="F9" s="79"/>
    </row>
    <row r="10" spans="1:6" ht="409.5" customHeight="1" x14ac:dyDescent="0.25">
      <c r="A10" s="87" t="s">
        <v>76</v>
      </c>
      <c r="B10" s="74" t="s">
        <v>20</v>
      </c>
      <c r="C10" s="74" t="s">
        <v>18</v>
      </c>
      <c r="D10" s="74" t="s">
        <v>203</v>
      </c>
      <c r="E10" s="74" t="s">
        <v>341</v>
      </c>
      <c r="F10" s="75" t="s">
        <v>229</v>
      </c>
    </row>
    <row r="11" spans="1:6" ht="87.75" customHeight="1" x14ac:dyDescent="0.25">
      <c r="A11" s="87"/>
      <c r="B11" s="74"/>
      <c r="C11" s="74"/>
      <c r="D11" s="74"/>
      <c r="E11" s="74"/>
      <c r="F11" s="75"/>
    </row>
    <row r="12" spans="1:6" ht="78.75" customHeight="1" x14ac:dyDescent="0.25">
      <c r="A12" s="28" t="s">
        <v>75</v>
      </c>
      <c r="B12" s="2" t="s">
        <v>21</v>
      </c>
      <c r="C12" s="2"/>
      <c r="D12" s="24" t="s">
        <v>206</v>
      </c>
      <c r="E12" s="24" t="s">
        <v>164</v>
      </c>
      <c r="F12" s="25" t="s">
        <v>230</v>
      </c>
    </row>
    <row r="13" spans="1:6" x14ac:dyDescent="0.25">
      <c r="A13" s="78" t="s">
        <v>14</v>
      </c>
      <c r="B13" s="76"/>
      <c r="C13" s="76"/>
      <c r="D13" s="76"/>
      <c r="E13" s="76"/>
      <c r="F13" s="79"/>
    </row>
    <row r="14" spans="1:6" ht="158.25" customHeight="1" x14ac:dyDescent="0.25">
      <c r="A14" s="28" t="s">
        <v>155</v>
      </c>
      <c r="B14" s="1" t="s">
        <v>6</v>
      </c>
      <c r="C14" s="2"/>
      <c r="D14" s="24" t="s">
        <v>204</v>
      </c>
      <c r="E14" s="24" t="s">
        <v>190</v>
      </c>
      <c r="F14" s="25" t="s">
        <v>231</v>
      </c>
    </row>
    <row r="15" spans="1:6" ht="409.5" customHeight="1" x14ac:dyDescent="0.25">
      <c r="A15" s="87" t="s">
        <v>156</v>
      </c>
      <c r="B15" s="74" t="s">
        <v>29</v>
      </c>
      <c r="C15" s="76"/>
      <c r="D15" s="74" t="s">
        <v>205</v>
      </c>
      <c r="E15" s="74" t="s">
        <v>324</v>
      </c>
      <c r="F15" s="75" t="s">
        <v>232</v>
      </c>
    </row>
    <row r="16" spans="1:6" ht="161.1" customHeight="1" x14ac:dyDescent="0.25">
      <c r="A16" s="87"/>
      <c r="B16" s="74"/>
      <c r="C16" s="76"/>
      <c r="D16" s="74"/>
      <c r="E16" s="74"/>
      <c r="F16" s="75"/>
    </row>
    <row r="17" spans="1:6" ht="192" customHeight="1" x14ac:dyDescent="0.25">
      <c r="A17" s="28" t="s">
        <v>28</v>
      </c>
      <c r="B17" s="3" t="s">
        <v>30</v>
      </c>
      <c r="C17" s="2"/>
      <c r="D17" s="24"/>
      <c r="E17" s="4" t="s">
        <v>191</v>
      </c>
      <c r="F17" s="10" t="s">
        <v>233</v>
      </c>
    </row>
    <row r="18" spans="1:6" ht="75.75" customHeight="1" x14ac:dyDescent="0.25">
      <c r="A18" s="28" t="s">
        <v>49</v>
      </c>
      <c r="B18" s="27" t="s">
        <v>31</v>
      </c>
      <c r="C18" s="2"/>
      <c r="D18" s="24"/>
      <c r="E18" s="24" t="s">
        <v>192</v>
      </c>
      <c r="F18" s="25" t="s">
        <v>234</v>
      </c>
    </row>
    <row r="19" spans="1:6" ht="149.25" customHeight="1" x14ac:dyDescent="0.25">
      <c r="A19" s="28" t="s">
        <v>50</v>
      </c>
      <c r="B19" s="27" t="s">
        <v>32</v>
      </c>
      <c r="C19" s="2"/>
      <c r="D19" s="24"/>
      <c r="E19" s="24" t="s">
        <v>193</v>
      </c>
      <c r="F19" s="25" t="s">
        <v>235</v>
      </c>
    </row>
    <row r="20" spans="1:6" ht="136.5" customHeight="1" x14ac:dyDescent="0.25">
      <c r="A20" s="28" t="s">
        <v>51</v>
      </c>
      <c r="B20" s="27" t="s">
        <v>33</v>
      </c>
      <c r="C20" s="2"/>
      <c r="D20" s="24"/>
      <c r="E20" s="24" t="s">
        <v>194</v>
      </c>
      <c r="F20" s="25" t="s">
        <v>236</v>
      </c>
    </row>
    <row r="21" spans="1:6" ht="75.75" customHeight="1" x14ac:dyDescent="0.25">
      <c r="A21" s="28" t="s">
        <v>52</v>
      </c>
      <c r="B21" s="27" t="s">
        <v>34</v>
      </c>
      <c r="C21" s="2"/>
      <c r="D21" s="24"/>
      <c r="E21" s="24" t="s">
        <v>195</v>
      </c>
      <c r="F21" s="25" t="s">
        <v>237</v>
      </c>
    </row>
    <row r="22" spans="1:6" ht="116.25" customHeight="1" x14ac:dyDescent="0.25">
      <c r="A22" s="28" t="s">
        <v>53</v>
      </c>
      <c r="B22" s="27" t="s">
        <v>35</v>
      </c>
      <c r="C22" s="2"/>
      <c r="D22" s="24"/>
      <c r="E22" s="24" t="s">
        <v>196</v>
      </c>
      <c r="F22" s="25" t="s">
        <v>238</v>
      </c>
    </row>
    <row r="23" spans="1:6" ht="75.75" customHeight="1" x14ac:dyDescent="0.25">
      <c r="A23" s="28" t="s">
        <v>54</v>
      </c>
      <c r="B23" s="27" t="s">
        <v>36</v>
      </c>
      <c r="C23" s="2"/>
      <c r="D23" s="24"/>
      <c r="E23" s="24" t="s">
        <v>197</v>
      </c>
      <c r="F23" s="25" t="s">
        <v>239</v>
      </c>
    </row>
    <row r="24" spans="1:6" ht="75.75" customHeight="1" x14ac:dyDescent="0.25">
      <c r="A24" s="28" t="s">
        <v>55</v>
      </c>
      <c r="B24" s="27" t="s">
        <v>37</v>
      </c>
      <c r="C24" s="2"/>
      <c r="D24" s="24"/>
      <c r="E24" s="24" t="s">
        <v>198</v>
      </c>
      <c r="F24" s="25" t="s">
        <v>240</v>
      </c>
    </row>
    <row r="25" spans="1:6" ht="75.75" customHeight="1" x14ac:dyDescent="0.25">
      <c r="A25" s="28" t="s">
        <v>56</v>
      </c>
      <c r="B25" s="27" t="s">
        <v>38</v>
      </c>
      <c r="C25" s="2"/>
      <c r="D25" s="24"/>
      <c r="E25" s="24" t="s">
        <v>199</v>
      </c>
      <c r="F25" s="25" t="s">
        <v>241</v>
      </c>
    </row>
    <row r="26" spans="1:6" ht="75.75" customHeight="1" x14ac:dyDescent="0.25">
      <c r="A26" s="28" t="s">
        <v>57</v>
      </c>
      <c r="B26" s="27" t="s">
        <v>39</v>
      </c>
      <c r="C26" s="2"/>
      <c r="D26" s="24"/>
      <c r="E26" s="24" t="s">
        <v>200</v>
      </c>
      <c r="F26" s="25" t="s">
        <v>242</v>
      </c>
    </row>
    <row r="27" spans="1:6" ht="155.25" customHeight="1" x14ac:dyDescent="0.25">
      <c r="A27" s="28" t="s">
        <v>58</v>
      </c>
      <c r="B27" s="27" t="s">
        <v>40</v>
      </c>
      <c r="C27" s="2"/>
      <c r="D27" s="24"/>
      <c r="E27" s="24" t="s">
        <v>201</v>
      </c>
      <c r="F27" s="25" t="s">
        <v>243</v>
      </c>
    </row>
    <row r="28" spans="1:6" ht="142.5" customHeight="1" x14ac:dyDescent="0.25">
      <c r="A28" s="28" t="s">
        <v>59</v>
      </c>
      <c r="B28" s="27" t="s">
        <v>41</v>
      </c>
      <c r="C28" s="2"/>
      <c r="D28" s="24"/>
      <c r="E28" s="24" t="s">
        <v>202</v>
      </c>
      <c r="F28" s="25" t="s">
        <v>244</v>
      </c>
    </row>
    <row r="29" spans="1:6" ht="165" customHeight="1" x14ac:dyDescent="0.25">
      <c r="A29" s="28" t="s">
        <v>60</v>
      </c>
      <c r="B29" s="27" t="s">
        <v>42</v>
      </c>
      <c r="C29" s="2"/>
      <c r="D29" s="24"/>
      <c r="E29" s="24" t="s">
        <v>157</v>
      </c>
      <c r="F29" s="25" t="s">
        <v>245</v>
      </c>
    </row>
    <row r="30" spans="1:6" ht="106.5" customHeight="1" x14ac:dyDescent="0.25">
      <c r="A30" s="28" t="s">
        <v>61</v>
      </c>
      <c r="B30" s="27" t="s">
        <v>43</v>
      </c>
      <c r="C30" s="2"/>
      <c r="D30" s="24"/>
      <c r="E30" s="24" t="s">
        <v>189</v>
      </c>
      <c r="F30" s="25" t="s">
        <v>246</v>
      </c>
    </row>
    <row r="31" spans="1:6" ht="75.75" customHeight="1" x14ac:dyDescent="0.25">
      <c r="A31" s="28" t="s">
        <v>62</v>
      </c>
      <c r="B31" s="27" t="s">
        <v>44</v>
      </c>
      <c r="C31" s="2"/>
      <c r="D31" s="24"/>
      <c r="E31" s="24" t="s">
        <v>188</v>
      </c>
      <c r="F31" s="25" t="s">
        <v>247</v>
      </c>
    </row>
    <row r="32" spans="1:6" ht="336" customHeight="1" x14ac:dyDescent="0.25">
      <c r="A32" s="28" t="s">
        <v>65</v>
      </c>
      <c r="B32" s="1" t="s">
        <v>7</v>
      </c>
      <c r="C32" s="2"/>
      <c r="D32" s="24" t="s">
        <v>208</v>
      </c>
      <c r="E32" s="24" t="s">
        <v>162</v>
      </c>
      <c r="F32" s="11" t="s">
        <v>248</v>
      </c>
    </row>
    <row r="33" spans="1:6" ht="409.5" customHeight="1" x14ac:dyDescent="0.25">
      <c r="A33" s="28" t="s">
        <v>66</v>
      </c>
      <c r="B33" s="1" t="s">
        <v>8</v>
      </c>
      <c r="C33" s="2"/>
      <c r="D33" s="24" t="s">
        <v>207</v>
      </c>
      <c r="E33" s="24" t="s">
        <v>187</v>
      </c>
      <c r="F33" s="25" t="s">
        <v>249</v>
      </c>
    </row>
    <row r="34" spans="1:6" ht="126" x14ac:dyDescent="0.25">
      <c r="A34" s="28" t="s">
        <v>64</v>
      </c>
      <c r="B34" s="1" t="s">
        <v>148</v>
      </c>
      <c r="C34" s="2"/>
      <c r="D34" s="24" t="s">
        <v>209</v>
      </c>
      <c r="E34" s="24" t="s">
        <v>186</v>
      </c>
      <c r="F34" s="25" t="s">
        <v>250</v>
      </c>
    </row>
    <row r="35" spans="1:6" ht="31.5" x14ac:dyDescent="0.25">
      <c r="A35" s="28" t="s">
        <v>77</v>
      </c>
      <c r="B35" s="2" t="s">
        <v>143</v>
      </c>
      <c r="C35" s="2"/>
      <c r="D35" s="24"/>
      <c r="E35" s="24" t="s">
        <v>185</v>
      </c>
      <c r="F35" s="25" t="s">
        <v>251</v>
      </c>
    </row>
    <row r="36" spans="1:6" ht="170.25" customHeight="1" x14ac:dyDescent="0.25">
      <c r="A36" s="28" t="s">
        <v>78</v>
      </c>
      <c r="B36" s="2" t="s">
        <v>144</v>
      </c>
      <c r="C36" s="2"/>
      <c r="D36" s="24"/>
      <c r="E36" s="24" t="s">
        <v>184</v>
      </c>
      <c r="F36" s="25" t="s">
        <v>255</v>
      </c>
    </row>
    <row r="37" spans="1:6" ht="409.5" customHeight="1" x14ac:dyDescent="0.25">
      <c r="A37" s="87" t="s">
        <v>149</v>
      </c>
      <c r="B37" s="77" t="s">
        <v>145</v>
      </c>
      <c r="C37" s="76"/>
      <c r="D37" s="74"/>
      <c r="E37" s="74" t="s">
        <v>183</v>
      </c>
      <c r="F37" s="75" t="s">
        <v>254</v>
      </c>
    </row>
    <row r="38" spans="1:6" ht="172.5" customHeight="1" x14ac:dyDescent="0.25">
      <c r="A38" s="87"/>
      <c r="B38" s="77"/>
      <c r="C38" s="76"/>
      <c r="D38" s="74"/>
      <c r="E38" s="74"/>
      <c r="F38" s="75"/>
    </row>
    <row r="39" spans="1:6" ht="409.5" x14ac:dyDescent="0.25">
      <c r="A39" s="28" t="s">
        <v>150</v>
      </c>
      <c r="B39" s="2" t="s">
        <v>146</v>
      </c>
      <c r="C39" s="2"/>
      <c r="D39" s="24"/>
      <c r="E39" s="24" t="s">
        <v>182</v>
      </c>
      <c r="F39" s="25" t="s">
        <v>252</v>
      </c>
    </row>
    <row r="40" spans="1:6" ht="409.5" x14ac:dyDescent="0.25">
      <c r="A40" s="28" t="s">
        <v>151</v>
      </c>
      <c r="B40" s="2" t="s">
        <v>146</v>
      </c>
      <c r="C40" s="2"/>
      <c r="D40" s="24"/>
      <c r="E40" s="24" t="s">
        <v>182</v>
      </c>
      <c r="F40" s="25" t="s">
        <v>252</v>
      </c>
    </row>
    <row r="41" spans="1:6" ht="63" x14ac:dyDescent="0.25">
      <c r="A41" s="28" t="s">
        <v>152</v>
      </c>
      <c r="B41" s="2" t="s">
        <v>147</v>
      </c>
      <c r="C41" s="2"/>
      <c r="D41" s="24"/>
      <c r="E41" s="24" t="s">
        <v>181</v>
      </c>
      <c r="F41" s="25" t="s">
        <v>253</v>
      </c>
    </row>
    <row r="42" spans="1:6" ht="246.75" customHeight="1" x14ac:dyDescent="0.25">
      <c r="A42" s="28" t="s">
        <v>154</v>
      </c>
      <c r="B42" s="2" t="s">
        <v>153</v>
      </c>
      <c r="C42" s="2"/>
      <c r="D42" s="24"/>
      <c r="E42" s="24" t="s">
        <v>180</v>
      </c>
      <c r="F42" s="25" t="s">
        <v>256</v>
      </c>
    </row>
    <row r="43" spans="1:6" ht="47.25" x14ac:dyDescent="0.25">
      <c r="A43" s="28" t="s">
        <v>63</v>
      </c>
      <c r="B43" s="1" t="s">
        <v>45</v>
      </c>
      <c r="C43" s="2"/>
      <c r="D43" s="1" t="s">
        <v>210</v>
      </c>
      <c r="E43" s="24" t="s">
        <v>179</v>
      </c>
      <c r="F43" s="25" t="s">
        <v>257</v>
      </c>
    </row>
    <row r="44" spans="1:6" ht="47.25" x14ac:dyDescent="0.25">
      <c r="A44" s="28" t="s">
        <v>68</v>
      </c>
      <c r="B44" s="2" t="s">
        <v>135</v>
      </c>
      <c r="C44" s="2"/>
      <c r="D44" s="1"/>
      <c r="E44" s="24" t="s">
        <v>92</v>
      </c>
      <c r="F44" s="25" t="s">
        <v>258</v>
      </c>
    </row>
    <row r="45" spans="1:6" x14ac:dyDescent="0.25">
      <c r="A45" s="28" t="s">
        <v>69</v>
      </c>
      <c r="B45" s="2" t="s">
        <v>136</v>
      </c>
      <c r="C45" s="2"/>
      <c r="D45" s="1"/>
      <c r="E45" s="24" t="s">
        <v>178</v>
      </c>
      <c r="F45" s="25" t="s">
        <v>259</v>
      </c>
    </row>
    <row r="46" spans="1:6" ht="78.75" x14ac:dyDescent="0.25">
      <c r="A46" s="28" t="s">
        <v>79</v>
      </c>
      <c r="B46" s="2" t="s">
        <v>137</v>
      </c>
      <c r="C46" s="2"/>
      <c r="D46" s="1"/>
      <c r="E46" s="24" t="s">
        <v>177</v>
      </c>
      <c r="F46" s="25" t="s">
        <v>260</v>
      </c>
    </row>
    <row r="47" spans="1:6" x14ac:dyDescent="0.25">
      <c r="A47" s="28" t="s">
        <v>80</v>
      </c>
      <c r="B47" s="2" t="s">
        <v>138</v>
      </c>
      <c r="C47" s="2"/>
      <c r="D47" s="1"/>
      <c r="E47" s="24" t="s">
        <v>176</v>
      </c>
      <c r="F47" s="11" t="s">
        <v>261</v>
      </c>
    </row>
    <row r="48" spans="1:6" ht="63" x14ac:dyDescent="0.25">
      <c r="A48" s="28" t="s">
        <v>81</v>
      </c>
      <c r="B48" s="2" t="s">
        <v>139</v>
      </c>
      <c r="C48" s="2"/>
      <c r="D48" s="1"/>
      <c r="E48" s="24" t="s">
        <v>175</v>
      </c>
      <c r="F48" s="25" t="s">
        <v>262</v>
      </c>
    </row>
    <row r="49" spans="1:6" ht="110.25" x14ac:dyDescent="0.25">
      <c r="A49" s="28" t="s">
        <v>82</v>
      </c>
      <c r="B49" s="2" t="s">
        <v>140</v>
      </c>
      <c r="C49" s="2"/>
      <c r="D49" s="1"/>
      <c r="E49" s="24" t="s">
        <v>174</v>
      </c>
      <c r="F49" s="25" t="s">
        <v>263</v>
      </c>
    </row>
    <row r="50" spans="1:6" ht="246" customHeight="1" x14ac:dyDescent="0.25">
      <c r="A50" s="28" t="s">
        <v>83</v>
      </c>
      <c r="B50" s="2" t="s">
        <v>141</v>
      </c>
      <c r="C50" s="2"/>
      <c r="D50" s="1"/>
      <c r="E50" s="24" t="s">
        <v>173</v>
      </c>
      <c r="F50" s="25" t="s">
        <v>264</v>
      </c>
    </row>
    <row r="51" spans="1:6" ht="63" x14ac:dyDescent="0.25">
      <c r="A51" s="28" t="s">
        <v>84</v>
      </c>
      <c r="B51" s="2" t="s">
        <v>142</v>
      </c>
      <c r="C51" s="2"/>
      <c r="D51" s="1"/>
      <c r="E51" s="24" t="s">
        <v>172</v>
      </c>
      <c r="F51" s="25" t="s">
        <v>265</v>
      </c>
    </row>
    <row r="52" spans="1:6" ht="110.25" x14ac:dyDescent="0.25">
      <c r="A52" s="28" t="s">
        <v>67</v>
      </c>
      <c r="B52" s="24" t="s">
        <v>46</v>
      </c>
      <c r="C52" s="2"/>
      <c r="D52" s="24" t="s">
        <v>211</v>
      </c>
      <c r="E52" s="24" t="s">
        <v>171</v>
      </c>
      <c r="F52" s="25" t="s">
        <v>266</v>
      </c>
    </row>
    <row r="53" spans="1:6" ht="173.25" x14ac:dyDescent="0.25">
      <c r="A53" s="28" t="s">
        <v>70</v>
      </c>
      <c r="B53" s="1" t="s">
        <v>15</v>
      </c>
      <c r="C53" s="2"/>
      <c r="D53" s="24" t="s">
        <v>212</v>
      </c>
      <c r="E53" s="24" t="s">
        <v>170</v>
      </c>
      <c r="F53" s="25" t="s">
        <v>267</v>
      </c>
    </row>
    <row r="54" spans="1:6" ht="204.75" x14ac:dyDescent="0.25">
      <c r="A54" s="28" t="s">
        <v>85</v>
      </c>
      <c r="B54" s="1" t="s">
        <v>16</v>
      </c>
      <c r="C54" s="2"/>
      <c r="D54" s="24" t="s">
        <v>213</v>
      </c>
      <c r="E54" s="24" t="s">
        <v>132</v>
      </c>
      <c r="F54" s="25" t="s">
        <v>268</v>
      </c>
    </row>
    <row r="55" spans="1:6" ht="303.75" customHeight="1" x14ac:dyDescent="0.25">
      <c r="A55" s="28" t="s">
        <v>86</v>
      </c>
      <c r="B55" s="1" t="s">
        <v>25</v>
      </c>
      <c r="C55" s="2"/>
      <c r="D55" s="24" t="s">
        <v>214</v>
      </c>
      <c r="E55" s="24" t="s">
        <v>133</v>
      </c>
      <c r="F55" s="25" t="s">
        <v>269</v>
      </c>
    </row>
    <row r="56" spans="1:6" ht="216" customHeight="1" x14ac:dyDescent="0.25">
      <c r="A56" s="28" t="s">
        <v>87</v>
      </c>
      <c r="B56" s="1" t="s">
        <v>27</v>
      </c>
      <c r="C56" s="2"/>
      <c r="D56" s="24" t="s">
        <v>215</v>
      </c>
      <c r="E56" s="24" t="s">
        <v>93</v>
      </c>
      <c r="F56" s="25" t="s">
        <v>270</v>
      </c>
    </row>
    <row r="57" spans="1:6" ht="21.75" customHeight="1" x14ac:dyDescent="0.25">
      <c r="A57" s="78" t="s">
        <v>47</v>
      </c>
      <c r="B57" s="76"/>
      <c r="C57" s="76"/>
      <c r="D57" s="76"/>
      <c r="E57" s="76"/>
      <c r="F57" s="79"/>
    </row>
    <row r="58" spans="1:6" ht="330.75" x14ac:dyDescent="0.25">
      <c r="A58" s="28" t="s">
        <v>71</v>
      </c>
      <c r="B58" s="1" t="s">
        <v>24</v>
      </c>
      <c r="C58" s="2"/>
      <c r="D58" s="24" t="s">
        <v>134</v>
      </c>
      <c r="E58" s="24" t="s">
        <v>169</v>
      </c>
      <c r="F58" s="25" t="s">
        <v>271</v>
      </c>
    </row>
    <row r="59" spans="1:6" ht="47.25" x14ac:dyDescent="0.25">
      <c r="A59" s="28" t="s">
        <v>72</v>
      </c>
      <c r="B59" s="1" t="s">
        <v>26</v>
      </c>
      <c r="C59" s="2"/>
      <c r="D59" s="1" t="s">
        <v>216</v>
      </c>
      <c r="E59" s="24" t="s">
        <v>168</v>
      </c>
      <c r="F59" s="25" t="s">
        <v>272</v>
      </c>
    </row>
    <row r="60" spans="1:6" ht="126" x14ac:dyDescent="0.25">
      <c r="A60" s="28" t="s">
        <v>73</v>
      </c>
      <c r="B60" s="1" t="s">
        <v>10</v>
      </c>
      <c r="C60" s="2"/>
      <c r="D60" s="1" t="s">
        <v>217</v>
      </c>
      <c r="E60" s="24" t="s">
        <v>167</v>
      </c>
      <c r="F60" s="25" t="s">
        <v>273</v>
      </c>
    </row>
    <row r="61" spans="1:6" ht="158.25" customHeight="1" x14ac:dyDescent="0.25">
      <c r="A61" s="28" t="s">
        <v>88</v>
      </c>
      <c r="B61" s="1" t="s">
        <v>11</v>
      </c>
      <c r="C61" s="2"/>
      <c r="D61" s="1" t="s">
        <v>94</v>
      </c>
      <c r="E61" s="24" t="s">
        <v>166</v>
      </c>
      <c r="F61" s="25" t="s">
        <v>274</v>
      </c>
    </row>
    <row r="62" spans="1:6" ht="123.75" customHeight="1" x14ac:dyDescent="0.25">
      <c r="A62" s="28" t="s">
        <v>89</v>
      </c>
      <c r="B62" s="1" t="s">
        <v>12</v>
      </c>
      <c r="C62" s="2"/>
      <c r="D62" s="1" t="s">
        <v>95</v>
      </c>
      <c r="E62" s="24" t="s">
        <v>165</v>
      </c>
      <c r="F62" s="25" t="s">
        <v>275</v>
      </c>
    </row>
    <row r="63" spans="1:6" s="7" customFormat="1" ht="185.25" customHeight="1" x14ac:dyDescent="0.25">
      <c r="A63" s="28" t="s">
        <v>74</v>
      </c>
      <c r="B63" s="5" t="s">
        <v>48</v>
      </c>
      <c r="C63" s="26"/>
      <c r="D63" s="1" t="s">
        <v>225</v>
      </c>
      <c r="E63" s="24" t="s">
        <v>226</v>
      </c>
      <c r="F63" s="25" t="s">
        <v>276</v>
      </c>
    </row>
    <row r="64" spans="1:6" x14ac:dyDescent="0.25">
      <c r="A64" s="78" t="s">
        <v>23</v>
      </c>
      <c r="B64" s="76"/>
      <c r="C64" s="76"/>
      <c r="D64" s="76"/>
      <c r="E64" s="76"/>
      <c r="F64" s="79"/>
    </row>
    <row r="65" spans="1:6" ht="173.25" x14ac:dyDescent="0.25">
      <c r="A65" s="28" t="s">
        <v>76</v>
      </c>
      <c r="B65" s="2" t="s">
        <v>20</v>
      </c>
      <c r="C65" s="24" t="s">
        <v>18</v>
      </c>
      <c r="D65" s="24" t="s">
        <v>218</v>
      </c>
      <c r="E65" s="24" t="s">
        <v>131</v>
      </c>
      <c r="F65" s="11" t="s">
        <v>277</v>
      </c>
    </row>
    <row r="66" spans="1:6" ht="98.25" customHeight="1" x14ac:dyDescent="0.25">
      <c r="A66" s="28" t="s">
        <v>75</v>
      </c>
      <c r="B66" s="1" t="s">
        <v>7</v>
      </c>
      <c r="C66" s="2"/>
      <c r="D66" s="24" t="s">
        <v>219</v>
      </c>
      <c r="E66" s="24" t="s">
        <v>163</v>
      </c>
      <c r="F66" s="11" t="s">
        <v>278</v>
      </c>
    </row>
    <row r="67" spans="1:6" ht="409.6" customHeight="1" x14ac:dyDescent="0.25">
      <c r="A67" s="87" t="s">
        <v>155</v>
      </c>
      <c r="B67" s="74" t="s">
        <v>9</v>
      </c>
      <c r="C67" s="76"/>
      <c r="D67" s="74" t="s">
        <v>220</v>
      </c>
      <c r="E67" s="74" t="s">
        <v>158</v>
      </c>
      <c r="F67" s="75" t="s">
        <v>279</v>
      </c>
    </row>
    <row r="68" spans="1:6" ht="93.75" customHeight="1" x14ac:dyDescent="0.25">
      <c r="A68" s="87"/>
      <c r="B68" s="74"/>
      <c r="C68" s="76"/>
      <c r="D68" s="74"/>
      <c r="E68" s="74"/>
      <c r="F68" s="75"/>
    </row>
    <row r="69" spans="1:6" ht="152.25" customHeight="1" x14ac:dyDescent="0.25">
      <c r="A69" s="28" t="s">
        <v>156</v>
      </c>
      <c r="B69" s="1" t="s">
        <v>90</v>
      </c>
      <c r="C69" s="2"/>
      <c r="D69" s="24" t="s">
        <v>221</v>
      </c>
      <c r="E69" s="24" t="s">
        <v>128</v>
      </c>
      <c r="F69" s="25" t="s">
        <v>159</v>
      </c>
    </row>
    <row r="70" spans="1:6" ht="78.75" customHeight="1" x14ac:dyDescent="0.25">
      <c r="A70" s="28" t="s">
        <v>65</v>
      </c>
      <c r="B70" s="1" t="s">
        <v>8</v>
      </c>
      <c r="C70" s="2"/>
      <c r="D70" s="24" t="s">
        <v>222</v>
      </c>
      <c r="E70" s="24" t="s">
        <v>129</v>
      </c>
      <c r="F70" s="25" t="s">
        <v>280</v>
      </c>
    </row>
    <row r="71" spans="1:6" ht="120" customHeight="1" x14ac:dyDescent="0.25">
      <c r="A71" s="28" t="s">
        <v>66</v>
      </c>
      <c r="B71" s="1" t="s">
        <v>91</v>
      </c>
      <c r="C71" s="2"/>
      <c r="D71" s="24" t="s">
        <v>223</v>
      </c>
      <c r="E71" s="24" t="s">
        <v>130</v>
      </c>
      <c r="F71" s="25" t="s">
        <v>281</v>
      </c>
    </row>
    <row r="72" spans="1:6" ht="138.75" customHeight="1" thickBot="1" x14ac:dyDescent="0.3">
      <c r="A72" s="31" t="s">
        <v>64</v>
      </c>
      <c r="B72" s="32" t="s">
        <v>12</v>
      </c>
      <c r="C72" s="33"/>
      <c r="D72" s="12" t="s">
        <v>224</v>
      </c>
      <c r="E72" s="12" t="s">
        <v>161</v>
      </c>
      <c r="F72" s="13" t="s">
        <v>282</v>
      </c>
    </row>
    <row r="74" spans="1:6" ht="39" customHeight="1" x14ac:dyDescent="0.3">
      <c r="A74" s="88" t="s">
        <v>160</v>
      </c>
      <c r="B74" s="88"/>
    </row>
    <row r="82" spans="4:4" x14ac:dyDescent="0.25">
      <c r="D82" s="1"/>
    </row>
  </sheetData>
  <mergeCells count="38">
    <mergeCell ref="F10:F11"/>
    <mergeCell ref="E15:E16"/>
    <mergeCell ref="D15:D16"/>
    <mergeCell ref="F15:F16"/>
    <mergeCell ref="A74:B74"/>
    <mergeCell ref="F67:F68"/>
    <mergeCell ref="E67:E68"/>
    <mergeCell ref="D67:D68"/>
    <mergeCell ref="C67:C68"/>
    <mergeCell ref="B67:B68"/>
    <mergeCell ref="A64:F64"/>
    <mergeCell ref="A15:A16"/>
    <mergeCell ref="A37:A38"/>
    <mergeCell ref="A67:A68"/>
    <mergeCell ref="A57:F57"/>
    <mergeCell ref="C15:C16"/>
    <mergeCell ref="A9:F9"/>
    <mergeCell ref="A13:F13"/>
    <mergeCell ref="A2:F2"/>
    <mergeCell ref="A3:F3"/>
    <mergeCell ref="A5:A6"/>
    <mergeCell ref="B5:B6"/>
    <mergeCell ref="F5:F6"/>
    <mergeCell ref="C5:C6"/>
    <mergeCell ref="D5:D6"/>
    <mergeCell ref="E5:E6"/>
    <mergeCell ref="A8:F8"/>
    <mergeCell ref="E10:E11"/>
    <mergeCell ref="D10:D11"/>
    <mergeCell ref="A10:A11"/>
    <mergeCell ref="B10:B11"/>
    <mergeCell ref="C10:C11"/>
    <mergeCell ref="B15:B16"/>
    <mergeCell ref="F37:F38"/>
    <mergeCell ref="E37:E38"/>
    <mergeCell ref="D37:D38"/>
    <mergeCell ref="C37:C38"/>
    <mergeCell ref="B37:B38"/>
  </mergeCells>
  <printOptions horizontalCentered="1"/>
  <pageMargins left="0.39370078740157483" right="0.39370078740157483" top="0.39370078740157483" bottom="0.39370078740157483" header="0.19685039370078741" footer="0.19685039370078741"/>
  <pageSetup paperSize="9" scale="42" orientation="landscape" r:id="rId1"/>
  <rowBreaks count="1" manualBreakCount="1">
    <brk id="59"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E37"/>
  <sheetViews>
    <sheetView view="pageBreakPreview" topLeftCell="A34" zoomScale="60" zoomScaleNormal="100" workbookViewId="0">
      <selection activeCell="D36" sqref="D36"/>
    </sheetView>
  </sheetViews>
  <sheetFormatPr defaultColWidth="9.140625" defaultRowHeight="15.75" x14ac:dyDescent="0.25"/>
  <cols>
    <col min="1" max="1" width="6.85546875" style="8" customWidth="1"/>
    <col min="2" max="2" width="30.5703125" style="6" customWidth="1"/>
    <col min="3" max="3" width="76.5703125" style="6" customWidth="1"/>
    <col min="4" max="4" width="55.7109375" style="6" customWidth="1"/>
    <col min="5" max="5" width="123.42578125" style="6" customWidth="1"/>
    <col min="6" max="16384" width="9.140625" style="6"/>
  </cols>
  <sheetData>
    <row r="1" spans="1:5" ht="5.25" customHeight="1" x14ac:dyDescent="0.25"/>
    <row r="2" spans="1:5" x14ac:dyDescent="0.25">
      <c r="A2" s="80" t="s">
        <v>3</v>
      </c>
      <c r="B2" s="80"/>
      <c r="C2" s="80"/>
      <c r="D2" s="80"/>
      <c r="E2" s="80"/>
    </row>
    <row r="3" spans="1:5" s="17" customFormat="1" ht="15.75" customHeight="1" x14ac:dyDescent="0.25">
      <c r="A3" s="92" t="s">
        <v>283</v>
      </c>
      <c r="B3" s="92"/>
      <c r="C3" s="92"/>
      <c r="D3" s="92"/>
      <c r="E3" s="92"/>
    </row>
    <row r="4" spans="1:5" ht="16.5" thickBot="1" x14ac:dyDescent="0.3"/>
    <row r="5" spans="1:5" ht="15.75" customHeight="1" x14ac:dyDescent="0.25">
      <c r="A5" s="93" t="s">
        <v>0</v>
      </c>
      <c r="B5" s="95" t="s">
        <v>227</v>
      </c>
      <c r="C5" s="97" t="s">
        <v>1</v>
      </c>
      <c r="D5" s="83" t="s">
        <v>2</v>
      </c>
      <c r="E5" s="99" t="s">
        <v>4</v>
      </c>
    </row>
    <row r="6" spans="1:5" ht="47.25" customHeight="1" thickBot="1" x14ac:dyDescent="0.3">
      <c r="A6" s="94"/>
      <c r="B6" s="96"/>
      <c r="C6" s="98"/>
      <c r="D6" s="84"/>
      <c r="E6" s="100"/>
    </row>
    <row r="7" spans="1:5" ht="27" customHeight="1" x14ac:dyDescent="0.25">
      <c r="A7" s="34">
        <v>1</v>
      </c>
      <c r="B7" s="34">
        <v>2</v>
      </c>
      <c r="C7" s="34">
        <v>3</v>
      </c>
      <c r="D7" s="34">
        <v>4</v>
      </c>
      <c r="E7" s="34">
        <v>5</v>
      </c>
    </row>
    <row r="8" spans="1:5" ht="21.75" customHeight="1" x14ac:dyDescent="0.25">
      <c r="A8" s="89" t="s">
        <v>47</v>
      </c>
      <c r="B8" s="90"/>
      <c r="C8" s="90"/>
      <c r="D8" s="90"/>
      <c r="E8" s="91"/>
    </row>
    <row r="9" spans="1:5" ht="108" customHeight="1" x14ac:dyDescent="0.25">
      <c r="A9" s="18" t="s">
        <v>76</v>
      </c>
      <c r="B9" s="19" t="s">
        <v>284</v>
      </c>
      <c r="C9" s="16" t="s">
        <v>325</v>
      </c>
      <c r="D9" s="4" t="s">
        <v>285</v>
      </c>
      <c r="E9" s="16" t="s">
        <v>286</v>
      </c>
    </row>
    <row r="10" spans="1:5" s="8" customFormat="1" ht="276" customHeight="1" x14ac:dyDescent="0.25">
      <c r="A10" s="1" t="s">
        <v>287</v>
      </c>
      <c r="B10" s="20" t="s">
        <v>288</v>
      </c>
      <c r="C10" s="16" t="s">
        <v>289</v>
      </c>
      <c r="D10" s="16" t="s">
        <v>290</v>
      </c>
      <c r="E10" s="16" t="s">
        <v>291</v>
      </c>
    </row>
    <row r="11" spans="1:5" ht="254.25" customHeight="1" x14ac:dyDescent="0.25">
      <c r="A11" s="1" t="s">
        <v>292</v>
      </c>
      <c r="B11" s="21" t="s">
        <v>293</v>
      </c>
      <c r="C11" s="22" t="s">
        <v>294</v>
      </c>
      <c r="D11" s="16" t="s">
        <v>295</v>
      </c>
      <c r="E11" s="1" t="s">
        <v>296</v>
      </c>
    </row>
    <row r="12" spans="1:5" ht="213.75" customHeight="1" x14ac:dyDescent="0.25">
      <c r="A12" s="36" t="s">
        <v>297</v>
      </c>
      <c r="B12" s="37" t="s">
        <v>298</v>
      </c>
      <c r="C12" s="38" t="s">
        <v>299</v>
      </c>
      <c r="D12" s="35" t="s">
        <v>295</v>
      </c>
      <c r="E12" s="37" t="s">
        <v>300</v>
      </c>
    </row>
    <row r="13" spans="1:5" ht="114" customHeight="1" x14ac:dyDescent="0.25">
      <c r="A13" s="40" t="s">
        <v>75</v>
      </c>
      <c r="B13" s="42" t="s">
        <v>326</v>
      </c>
      <c r="C13" s="41" t="s">
        <v>327</v>
      </c>
      <c r="D13" s="41" t="s">
        <v>328</v>
      </c>
      <c r="E13" s="42" t="s">
        <v>329</v>
      </c>
    </row>
    <row r="14" spans="1:5" ht="141.75" customHeight="1" x14ac:dyDescent="0.25">
      <c r="A14" s="40" t="s">
        <v>155</v>
      </c>
      <c r="B14" s="42" t="s">
        <v>330</v>
      </c>
      <c r="C14" s="41" t="s">
        <v>331</v>
      </c>
      <c r="D14" s="41" t="s">
        <v>328</v>
      </c>
      <c r="E14" s="42" t="s">
        <v>332</v>
      </c>
    </row>
    <row r="15" spans="1:5" ht="141.75" customHeight="1" x14ac:dyDescent="0.25">
      <c r="A15" s="40" t="s">
        <v>156</v>
      </c>
      <c r="B15" s="42" t="s">
        <v>333</v>
      </c>
      <c r="C15" s="41" t="s">
        <v>335</v>
      </c>
      <c r="D15" s="41" t="s">
        <v>328</v>
      </c>
      <c r="E15" s="42" t="s">
        <v>334</v>
      </c>
    </row>
    <row r="16" spans="1:5" ht="173.25" customHeight="1" x14ac:dyDescent="0.25">
      <c r="A16" s="39" t="s">
        <v>65</v>
      </c>
      <c r="B16" s="1" t="s">
        <v>301</v>
      </c>
      <c r="C16" s="16" t="s">
        <v>302</v>
      </c>
      <c r="D16" s="43" t="s">
        <v>338</v>
      </c>
      <c r="E16" s="16" t="s">
        <v>336</v>
      </c>
    </row>
    <row r="17" spans="1:5" ht="213" customHeight="1" x14ac:dyDescent="0.25">
      <c r="A17" s="39" t="s">
        <v>66</v>
      </c>
      <c r="B17" s="1" t="s">
        <v>303</v>
      </c>
      <c r="C17" s="16" t="s">
        <v>304</v>
      </c>
      <c r="D17" s="16" t="s">
        <v>339</v>
      </c>
      <c r="E17" s="16" t="s">
        <v>337</v>
      </c>
    </row>
    <row r="18" spans="1:5" s="7" customFormat="1" ht="40.5" customHeight="1" x14ac:dyDescent="0.25">
      <c r="A18" s="89" t="s">
        <v>305</v>
      </c>
      <c r="B18" s="90"/>
      <c r="C18" s="90"/>
      <c r="D18" s="90"/>
      <c r="E18" s="91"/>
    </row>
    <row r="19" spans="1:5" s="7" customFormat="1" ht="40.5" customHeight="1" x14ac:dyDescent="0.25">
      <c r="A19" s="23" t="s">
        <v>64</v>
      </c>
      <c r="B19" s="5" t="s">
        <v>298</v>
      </c>
      <c r="C19" s="1" t="s">
        <v>306</v>
      </c>
      <c r="D19" s="15"/>
      <c r="E19" s="15"/>
    </row>
    <row r="20" spans="1:5" s="7" customFormat="1" ht="334.5" customHeight="1" x14ac:dyDescent="0.25">
      <c r="A20" s="5" t="s">
        <v>77</v>
      </c>
      <c r="B20" s="5" t="s">
        <v>298</v>
      </c>
      <c r="C20" s="1" t="s">
        <v>307</v>
      </c>
      <c r="D20" s="16" t="s">
        <v>308</v>
      </c>
      <c r="E20" s="16" t="s">
        <v>309</v>
      </c>
    </row>
    <row r="21" spans="1:5" s="7" customFormat="1" ht="369.75" customHeight="1" x14ac:dyDescent="0.25">
      <c r="A21" s="5" t="s">
        <v>78</v>
      </c>
      <c r="B21" s="5" t="s">
        <v>310</v>
      </c>
      <c r="C21" s="1" t="s">
        <v>311</v>
      </c>
      <c r="D21" s="16" t="s">
        <v>312</v>
      </c>
      <c r="E21" s="16" t="s">
        <v>313</v>
      </c>
    </row>
    <row r="22" spans="1:5" s="7" customFormat="1" ht="130.5" customHeight="1" x14ac:dyDescent="0.25">
      <c r="A22" s="5" t="s">
        <v>149</v>
      </c>
      <c r="B22" s="5" t="s">
        <v>310</v>
      </c>
      <c r="C22" s="1" t="s">
        <v>314</v>
      </c>
      <c r="D22" s="16"/>
      <c r="E22" s="16" t="s">
        <v>315</v>
      </c>
    </row>
    <row r="23" spans="1:5" s="7" customFormat="1" ht="144" customHeight="1" x14ac:dyDescent="0.25">
      <c r="A23" s="5" t="s">
        <v>63</v>
      </c>
      <c r="B23" s="5" t="s">
        <v>316</v>
      </c>
      <c r="C23" s="1" t="s">
        <v>317</v>
      </c>
      <c r="D23" s="16" t="s">
        <v>312</v>
      </c>
      <c r="E23" s="16" t="s">
        <v>318</v>
      </c>
    </row>
    <row r="24" spans="1:5" s="7" customFormat="1" ht="130.5" customHeight="1" x14ac:dyDescent="0.25">
      <c r="A24" s="5" t="s">
        <v>68</v>
      </c>
      <c r="B24" s="5" t="s">
        <v>319</v>
      </c>
      <c r="C24" s="1" t="s">
        <v>317</v>
      </c>
      <c r="D24" s="16" t="s">
        <v>312</v>
      </c>
      <c r="E24" s="16" t="s">
        <v>320</v>
      </c>
    </row>
    <row r="25" spans="1:5" s="7" customFormat="1" ht="234" customHeight="1" x14ac:dyDescent="0.25">
      <c r="A25" s="45" t="s">
        <v>67</v>
      </c>
      <c r="B25" s="45" t="s">
        <v>321</v>
      </c>
      <c r="C25" s="1" t="s">
        <v>322</v>
      </c>
      <c r="D25" s="44" t="s">
        <v>228</v>
      </c>
      <c r="E25" s="44" t="s">
        <v>323</v>
      </c>
    </row>
    <row r="26" spans="1:5" s="49" customFormat="1" ht="288.75" customHeight="1" x14ac:dyDescent="0.25">
      <c r="A26" s="46" t="s">
        <v>70</v>
      </c>
      <c r="B26" s="46" t="s">
        <v>342</v>
      </c>
      <c r="C26" s="47" t="s">
        <v>347</v>
      </c>
      <c r="D26" s="48" t="s">
        <v>344</v>
      </c>
      <c r="E26" s="48" t="s">
        <v>343</v>
      </c>
    </row>
    <row r="27" spans="1:5" s="49" customFormat="1" ht="55.5" customHeight="1" x14ac:dyDescent="0.25">
      <c r="A27" s="101" t="s">
        <v>85</v>
      </c>
      <c r="B27" s="101" t="s">
        <v>345</v>
      </c>
      <c r="C27" s="101" t="s">
        <v>346</v>
      </c>
      <c r="D27" s="50" t="s">
        <v>348</v>
      </c>
      <c r="E27" s="50" t="s">
        <v>349</v>
      </c>
    </row>
    <row r="28" spans="1:5" s="49" customFormat="1" ht="235.5" customHeight="1" x14ac:dyDescent="0.25">
      <c r="A28" s="102"/>
      <c r="B28" s="102"/>
      <c r="C28" s="102"/>
      <c r="D28" s="50" t="s">
        <v>352</v>
      </c>
      <c r="E28" s="50" t="s">
        <v>350</v>
      </c>
    </row>
    <row r="29" spans="1:5" s="49" customFormat="1" ht="233.25" customHeight="1" x14ac:dyDescent="0.25">
      <c r="A29" s="102"/>
      <c r="B29" s="102"/>
      <c r="C29" s="102"/>
      <c r="D29" s="50" t="s">
        <v>353</v>
      </c>
      <c r="E29" s="50" t="s">
        <v>351</v>
      </c>
    </row>
    <row r="30" spans="1:5" s="49" customFormat="1" ht="234.75" customHeight="1" x14ac:dyDescent="0.25">
      <c r="A30" s="103"/>
      <c r="B30" s="103"/>
      <c r="C30" s="103"/>
      <c r="D30" s="50" t="s">
        <v>354</v>
      </c>
      <c r="E30" s="50" t="s">
        <v>355</v>
      </c>
    </row>
    <row r="31" spans="1:5" s="49" customFormat="1" ht="276" customHeight="1" x14ac:dyDescent="0.25">
      <c r="A31" s="46"/>
      <c r="B31" s="46"/>
      <c r="C31" s="47"/>
      <c r="D31" s="50" t="s">
        <v>356</v>
      </c>
      <c r="E31" s="50" t="s">
        <v>357</v>
      </c>
    </row>
    <row r="32" spans="1:5" s="55" customFormat="1" ht="82.5" customHeight="1" thickBot="1" x14ac:dyDescent="0.3">
      <c r="A32" s="51" t="s">
        <v>86</v>
      </c>
      <c r="B32" s="52" t="s">
        <v>358</v>
      </c>
      <c r="C32" s="53" t="s">
        <v>359</v>
      </c>
      <c r="D32" s="53" t="s">
        <v>228</v>
      </c>
      <c r="E32" s="54" t="s">
        <v>360</v>
      </c>
    </row>
    <row r="33" spans="1:5" s="49" customFormat="1" ht="215.25" customHeight="1" x14ac:dyDescent="0.25">
      <c r="A33" s="46" t="s">
        <v>87</v>
      </c>
      <c r="B33" s="46" t="s">
        <v>361</v>
      </c>
      <c r="C33" s="47" t="s">
        <v>362</v>
      </c>
      <c r="D33" s="50" t="s">
        <v>364</v>
      </c>
      <c r="E33" s="50" t="s">
        <v>363</v>
      </c>
    </row>
    <row r="34" spans="1:5" s="49" customFormat="1" ht="176.25" customHeight="1" thickBot="1" x14ac:dyDescent="0.3">
      <c r="A34" s="46" t="s">
        <v>71</v>
      </c>
      <c r="B34" s="46" t="s">
        <v>365</v>
      </c>
      <c r="C34" s="47" t="s">
        <v>366</v>
      </c>
      <c r="D34" s="53" t="s">
        <v>228</v>
      </c>
      <c r="E34" s="50" t="s">
        <v>367</v>
      </c>
    </row>
    <row r="35" spans="1:5" s="49" customFormat="1" ht="105" customHeight="1" thickBot="1" x14ac:dyDescent="0.3">
      <c r="A35" s="46" t="s">
        <v>72</v>
      </c>
      <c r="B35" s="46" t="s">
        <v>368</v>
      </c>
      <c r="C35" s="47" t="s">
        <v>369</v>
      </c>
      <c r="D35" s="53" t="s">
        <v>228</v>
      </c>
      <c r="E35" s="50" t="s">
        <v>370</v>
      </c>
    </row>
    <row r="36" spans="1:5" s="49" customFormat="1" ht="177.75" customHeight="1" thickBot="1" x14ac:dyDescent="0.3">
      <c r="A36" s="46" t="s">
        <v>73</v>
      </c>
      <c r="B36" s="46" t="s">
        <v>371</v>
      </c>
      <c r="C36" s="47" t="s">
        <v>372</v>
      </c>
      <c r="D36" s="53" t="s">
        <v>228</v>
      </c>
      <c r="E36" s="50" t="s">
        <v>373</v>
      </c>
    </row>
    <row r="37" spans="1:5" ht="63.75" customHeight="1" x14ac:dyDescent="0.3">
      <c r="A37" s="88" t="s">
        <v>160</v>
      </c>
      <c r="B37" s="88"/>
    </row>
  </sheetData>
  <mergeCells count="13">
    <mergeCell ref="A37:B37"/>
    <mergeCell ref="A8:E8"/>
    <mergeCell ref="A18:E18"/>
    <mergeCell ref="A2:E2"/>
    <mergeCell ref="A3:E3"/>
    <mergeCell ref="A5:A6"/>
    <mergeCell ref="B5:B6"/>
    <mergeCell ref="C5:C6"/>
    <mergeCell ref="D5:D6"/>
    <mergeCell ref="E5:E6"/>
    <mergeCell ref="A27:A30"/>
    <mergeCell ref="B27:B30"/>
    <mergeCell ref="C27:C30"/>
  </mergeCells>
  <pageMargins left="0.7" right="0.7" top="0.75" bottom="0.75" header="0.3" footer="0.3"/>
  <pageSetup paperSize="9" scale="4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R67"/>
  <sheetViews>
    <sheetView tabSelected="1" view="pageBreakPreview" zoomScale="55" zoomScaleNormal="100" zoomScaleSheetLayoutView="55" workbookViewId="0">
      <selection sqref="A1:R1"/>
    </sheetView>
  </sheetViews>
  <sheetFormatPr defaultRowHeight="15" x14ac:dyDescent="0.25"/>
  <cols>
    <col min="1" max="1" width="19.42578125" customWidth="1"/>
    <col min="2" max="2" width="23.140625" customWidth="1"/>
    <col min="3" max="9" width="14.5703125" customWidth="1"/>
    <col min="10" max="10" width="41.140625" customWidth="1"/>
    <col min="11" max="11" width="21.28515625" customWidth="1"/>
    <col min="12" max="18" width="14" customWidth="1"/>
    <col min="263" max="263" width="14.7109375" customWidth="1"/>
    <col min="264" max="264" width="14.28515625" customWidth="1"/>
    <col min="265" max="265" width="8" customWidth="1"/>
    <col min="266" max="266" width="33" customWidth="1"/>
    <col min="267" max="267" width="17.7109375" customWidth="1"/>
    <col min="519" max="519" width="14.7109375" customWidth="1"/>
    <col min="520" max="520" width="14.28515625" customWidth="1"/>
    <col min="521" max="521" width="8" customWidth="1"/>
    <col min="522" max="522" width="33" customWidth="1"/>
    <col min="523" max="523" width="17.7109375" customWidth="1"/>
    <col min="775" max="775" width="14.7109375" customWidth="1"/>
    <col min="776" max="776" width="14.28515625" customWidth="1"/>
    <col min="777" max="777" width="8" customWidth="1"/>
    <col min="778" max="778" width="33" customWidth="1"/>
    <col min="779" max="779" width="17.7109375" customWidth="1"/>
    <col min="1031" max="1031" width="14.7109375" customWidth="1"/>
    <col min="1032" max="1032" width="14.28515625" customWidth="1"/>
    <col min="1033" max="1033" width="8" customWidth="1"/>
    <col min="1034" max="1034" width="33" customWidth="1"/>
    <col min="1035" max="1035" width="17.7109375" customWidth="1"/>
    <col min="1287" max="1287" width="14.7109375" customWidth="1"/>
    <col min="1288" max="1288" width="14.28515625" customWidth="1"/>
    <col min="1289" max="1289" width="8" customWidth="1"/>
    <col min="1290" max="1290" width="33" customWidth="1"/>
    <col min="1291" max="1291" width="17.7109375" customWidth="1"/>
    <col min="1543" max="1543" width="14.7109375" customWidth="1"/>
    <col min="1544" max="1544" width="14.28515625" customWidth="1"/>
    <col min="1545" max="1545" width="8" customWidth="1"/>
    <col min="1546" max="1546" width="33" customWidth="1"/>
    <col min="1547" max="1547" width="17.7109375" customWidth="1"/>
    <col min="1799" max="1799" width="14.7109375" customWidth="1"/>
    <col min="1800" max="1800" width="14.28515625" customWidth="1"/>
    <col min="1801" max="1801" width="8" customWidth="1"/>
    <col min="1802" max="1802" width="33" customWidth="1"/>
    <col min="1803" max="1803" width="17.7109375" customWidth="1"/>
    <col min="2055" max="2055" width="14.7109375" customWidth="1"/>
    <col min="2056" max="2056" width="14.28515625" customWidth="1"/>
    <col min="2057" max="2057" width="8" customWidth="1"/>
    <col min="2058" max="2058" width="33" customWidth="1"/>
    <col min="2059" max="2059" width="17.7109375" customWidth="1"/>
    <col min="2311" max="2311" width="14.7109375" customWidth="1"/>
    <col min="2312" max="2312" width="14.28515625" customWidth="1"/>
    <col min="2313" max="2313" width="8" customWidth="1"/>
    <col min="2314" max="2314" width="33" customWidth="1"/>
    <col min="2315" max="2315" width="17.7109375" customWidth="1"/>
    <col min="2567" max="2567" width="14.7109375" customWidth="1"/>
    <col min="2568" max="2568" width="14.28515625" customWidth="1"/>
    <col min="2569" max="2569" width="8" customWidth="1"/>
    <col min="2570" max="2570" width="33" customWidth="1"/>
    <col min="2571" max="2571" width="17.7109375" customWidth="1"/>
    <col min="2823" max="2823" width="14.7109375" customWidth="1"/>
    <col min="2824" max="2824" width="14.28515625" customWidth="1"/>
    <col min="2825" max="2825" width="8" customWidth="1"/>
    <col min="2826" max="2826" width="33" customWidth="1"/>
    <col min="2827" max="2827" width="17.7109375" customWidth="1"/>
    <col min="3079" max="3079" width="14.7109375" customWidth="1"/>
    <col min="3080" max="3080" width="14.28515625" customWidth="1"/>
    <col min="3081" max="3081" width="8" customWidth="1"/>
    <col min="3082" max="3082" width="33" customWidth="1"/>
    <col min="3083" max="3083" width="17.7109375" customWidth="1"/>
    <col min="3335" max="3335" width="14.7109375" customWidth="1"/>
    <col min="3336" max="3336" width="14.28515625" customWidth="1"/>
    <col min="3337" max="3337" width="8" customWidth="1"/>
    <col min="3338" max="3338" width="33" customWidth="1"/>
    <col min="3339" max="3339" width="17.7109375" customWidth="1"/>
    <col min="3591" max="3591" width="14.7109375" customWidth="1"/>
    <col min="3592" max="3592" width="14.28515625" customWidth="1"/>
    <col min="3593" max="3593" width="8" customWidth="1"/>
    <col min="3594" max="3594" width="33" customWidth="1"/>
    <col min="3595" max="3595" width="17.7109375" customWidth="1"/>
    <col min="3847" max="3847" width="14.7109375" customWidth="1"/>
    <col min="3848" max="3848" width="14.28515625" customWidth="1"/>
    <col min="3849" max="3849" width="8" customWidth="1"/>
    <col min="3850" max="3850" width="33" customWidth="1"/>
    <col min="3851" max="3851" width="17.7109375" customWidth="1"/>
    <col min="4103" max="4103" width="14.7109375" customWidth="1"/>
    <col min="4104" max="4104" width="14.28515625" customWidth="1"/>
    <col min="4105" max="4105" width="8" customWidth="1"/>
    <col min="4106" max="4106" width="33" customWidth="1"/>
    <col min="4107" max="4107" width="17.7109375" customWidth="1"/>
    <col min="4359" max="4359" width="14.7109375" customWidth="1"/>
    <col min="4360" max="4360" width="14.28515625" customWidth="1"/>
    <col min="4361" max="4361" width="8" customWidth="1"/>
    <col min="4362" max="4362" width="33" customWidth="1"/>
    <col min="4363" max="4363" width="17.7109375" customWidth="1"/>
    <col min="4615" max="4615" width="14.7109375" customWidth="1"/>
    <col min="4616" max="4616" width="14.28515625" customWidth="1"/>
    <col min="4617" max="4617" width="8" customWidth="1"/>
    <col min="4618" max="4618" width="33" customWidth="1"/>
    <col min="4619" max="4619" width="17.7109375" customWidth="1"/>
    <col min="4871" max="4871" width="14.7109375" customWidth="1"/>
    <col min="4872" max="4872" width="14.28515625" customWidth="1"/>
    <col min="4873" max="4873" width="8" customWidth="1"/>
    <col min="4874" max="4874" width="33" customWidth="1"/>
    <col min="4875" max="4875" width="17.7109375" customWidth="1"/>
    <col min="5127" max="5127" width="14.7109375" customWidth="1"/>
    <col min="5128" max="5128" width="14.28515625" customWidth="1"/>
    <col min="5129" max="5129" width="8" customWidth="1"/>
    <col min="5130" max="5130" width="33" customWidth="1"/>
    <col min="5131" max="5131" width="17.7109375" customWidth="1"/>
    <col min="5383" max="5383" width="14.7109375" customWidth="1"/>
    <col min="5384" max="5384" width="14.28515625" customWidth="1"/>
    <col min="5385" max="5385" width="8" customWidth="1"/>
    <col min="5386" max="5386" width="33" customWidth="1"/>
    <col min="5387" max="5387" width="17.7109375" customWidth="1"/>
    <col min="5639" max="5639" width="14.7109375" customWidth="1"/>
    <col min="5640" max="5640" width="14.28515625" customWidth="1"/>
    <col min="5641" max="5641" width="8" customWidth="1"/>
    <col min="5642" max="5642" width="33" customWidth="1"/>
    <col min="5643" max="5643" width="17.7109375" customWidth="1"/>
    <col min="5895" max="5895" width="14.7109375" customWidth="1"/>
    <col min="5896" max="5896" width="14.28515625" customWidth="1"/>
    <col min="5897" max="5897" width="8" customWidth="1"/>
    <col min="5898" max="5898" width="33" customWidth="1"/>
    <col min="5899" max="5899" width="17.7109375" customWidth="1"/>
    <col min="6151" max="6151" width="14.7109375" customWidth="1"/>
    <col min="6152" max="6152" width="14.28515625" customWidth="1"/>
    <col min="6153" max="6153" width="8" customWidth="1"/>
    <col min="6154" max="6154" width="33" customWidth="1"/>
    <col min="6155" max="6155" width="17.7109375" customWidth="1"/>
    <col min="6407" max="6407" width="14.7109375" customWidth="1"/>
    <col min="6408" max="6408" width="14.28515625" customWidth="1"/>
    <col min="6409" max="6409" width="8" customWidth="1"/>
    <col min="6410" max="6410" width="33" customWidth="1"/>
    <col min="6411" max="6411" width="17.7109375" customWidth="1"/>
    <col min="6663" max="6663" width="14.7109375" customWidth="1"/>
    <col min="6664" max="6664" width="14.28515625" customWidth="1"/>
    <col min="6665" max="6665" width="8" customWidth="1"/>
    <col min="6666" max="6666" width="33" customWidth="1"/>
    <col min="6667" max="6667" width="17.7109375" customWidth="1"/>
    <col min="6919" max="6919" width="14.7109375" customWidth="1"/>
    <col min="6920" max="6920" width="14.28515625" customWidth="1"/>
    <col min="6921" max="6921" width="8" customWidth="1"/>
    <col min="6922" max="6922" width="33" customWidth="1"/>
    <col min="6923" max="6923" width="17.7109375" customWidth="1"/>
    <col min="7175" max="7175" width="14.7109375" customWidth="1"/>
    <col min="7176" max="7176" width="14.28515625" customWidth="1"/>
    <col min="7177" max="7177" width="8" customWidth="1"/>
    <col min="7178" max="7178" width="33" customWidth="1"/>
    <col min="7179" max="7179" width="17.7109375" customWidth="1"/>
    <col min="7431" max="7431" width="14.7109375" customWidth="1"/>
    <col min="7432" max="7432" width="14.28515625" customWidth="1"/>
    <col min="7433" max="7433" width="8" customWidth="1"/>
    <col min="7434" max="7434" width="33" customWidth="1"/>
    <col min="7435" max="7435" width="17.7109375" customWidth="1"/>
    <col min="7687" max="7687" width="14.7109375" customWidth="1"/>
    <col min="7688" max="7688" width="14.28515625" customWidth="1"/>
    <col min="7689" max="7689" width="8" customWidth="1"/>
    <col min="7690" max="7690" width="33" customWidth="1"/>
    <col min="7691" max="7691" width="17.7109375" customWidth="1"/>
    <col min="7943" max="7943" width="14.7109375" customWidth="1"/>
    <col min="7944" max="7944" width="14.28515625" customWidth="1"/>
    <col min="7945" max="7945" width="8" customWidth="1"/>
    <col min="7946" max="7946" width="33" customWidth="1"/>
    <col min="7947" max="7947" width="17.7109375" customWidth="1"/>
    <col min="8199" max="8199" width="14.7109375" customWidth="1"/>
    <col min="8200" max="8200" width="14.28515625" customWidth="1"/>
    <col min="8201" max="8201" width="8" customWidth="1"/>
    <col min="8202" max="8202" width="33" customWidth="1"/>
    <col min="8203" max="8203" width="17.7109375" customWidth="1"/>
    <col min="8455" max="8455" width="14.7109375" customWidth="1"/>
    <col min="8456" max="8456" width="14.28515625" customWidth="1"/>
    <col min="8457" max="8457" width="8" customWidth="1"/>
    <col min="8458" max="8458" width="33" customWidth="1"/>
    <col min="8459" max="8459" width="17.7109375" customWidth="1"/>
    <col min="8711" max="8711" width="14.7109375" customWidth="1"/>
    <col min="8712" max="8712" width="14.28515625" customWidth="1"/>
    <col min="8713" max="8713" width="8" customWidth="1"/>
    <col min="8714" max="8714" width="33" customWidth="1"/>
    <col min="8715" max="8715" width="17.7109375" customWidth="1"/>
    <col min="8967" max="8967" width="14.7109375" customWidth="1"/>
    <col min="8968" max="8968" width="14.28515625" customWidth="1"/>
    <col min="8969" max="8969" width="8" customWidth="1"/>
    <col min="8970" max="8970" width="33" customWidth="1"/>
    <col min="8971" max="8971" width="17.7109375" customWidth="1"/>
    <col min="9223" max="9223" width="14.7109375" customWidth="1"/>
    <col min="9224" max="9224" width="14.28515625" customWidth="1"/>
    <col min="9225" max="9225" width="8" customWidth="1"/>
    <col min="9226" max="9226" width="33" customWidth="1"/>
    <col min="9227" max="9227" width="17.7109375" customWidth="1"/>
    <col min="9479" max="9479" width="14.7109375" customWidth="1"/>
    <col min="9480" max="9480" width="14.28515625" customWidth="1"/>
    <col min="9481" max="9481" width="8" customWidth="1"/>
    <col min="9482" max="9482" width="33" customWidth="1"/>
    <col min="9483" max="9483" width="17.7109375" customWidth="1"/>
    <col min="9735" max="9735" width="14.7109375" customWidth="1"/>
    <col min="9736" max="9736" width="14.28515625" customWidth="1"/>
    <col min="9737" max="9737" width="8" customWidth="1"/>
    <col min="9738" max="9738" width="33" customWidth="1"/>
    <col min="9739" max="9739" width="17.7109375" customWidth="1"/>
    <col min="9991" max="9991" width="14.7109375" customWidth="1"/>
    <col min="9992" max="9992" width="14.28515625" customWidth="1"/>
    <col min="9993" max="9993" width="8" customWidth="1"/>
    <col min="9994" max="9994" width="33" customWidth="1"/>
    <col min="9995" max="9995" width="17.7109375" customWidth="1"/>
    <col min="10247" max="10247" width="14.7109375" customWidth="1"/>
    <col min="10248" max="10248" width="14.28515625" customWidth="1"/>
    <col min="10249" max="10249" width="8" customWidth="1"/>
    <col min="10250" max="10250" width="33" customWidth="1"/>
    <col min="10251" max="10251" width="17.7109375" customWidth="1"/>
    <col min="10503" max="10503" width="14.7109375" customWidth="1"/>
    <col min="10504" max="10504" width="14.28515625" customWidth="1"/>
    <col min="10505" max="10505" width="8" customWidth="1"/>
    <col min="10506" max="10506" width="33" customWidth="1"/>
    <col min="10507" max="10507" width="17.7109375" customWidth="1"/>
    <col min="10759" max="10759" width="14.7109375" customWidth="1"/>
    <col min="10760" max="10760" width="14.28515625" customWidth="1"/>
    <col min="10761" max="10761" width="8" customWidth="1"/>
    <col min="10762" max="10762" width="33" customWidth="1"/>
    <col min="10763" max="10763" width="17.7109375" customWidth="1"/>
    <col min="11015" max="11015" width="14.7109375" customWidth="1"/>
    <col min="11016" max="11016" width="14.28515625" customWidth="1"/>
    <col min="11017" max="11017" width="8" customWidth="1"/>
    <col min="11018" max="11018" width="33" customWidth="1"/>
    <col min="11019" max="11019" width="17.7109375" customWidth="1"/>
    <col min="11271" max="11271" width="14.7109375" customWidth="1"/>
    <col min="11272" max="11272" width="14.28515625" customWidth="1"/>
    <col min="11273" max="11273" width="8" customWidth="1"/>
    <col min="11274" max="11274" width="33" customWidth="1"/>
    <col min="11275" max="11275" width="17.7109375" customWidth="1"/>
    <col min="11527" max="11527" width="14.7109375" customWidth="1"/>
    <col min="11528" max="11528" width="14.28515625" customWidth="1"/>
    <col min="11529" max="11529" width="8" customWidth="1"/>
    <col min="11530" max="11530" width="33" customWidth="1"/>
    <col min="11531" max="11531" width="17.7109375" customWidth="1"/>
    <col min="11783" max="11783" width="14.7109375" customWidth="1"/>
    <col min="11784" max="11784" width="14.28515625" customWidth="1"/>
    <col min="11785" max="11785" width="8" customWidth="1"/>
    <col min="11786" max="11786" width="33" customWidth="1"/>
    <col min="11787" max="11787" width="17.7109375" customWidth="1"/>
    <col min="12039" max="12039" width="14.7109375" customWidth="1"/>
    <col min="12040" max="12040" width="14.28515625" customWidth="1"/>
    <col min="12041" max="12041" width="8" customWidth="1"/>
    <col min="12042" max="12042" width="33" customWidth="1"/>
    <col min="12043" max="12043" width="17.7109375" customWidth="1"/>
    <col min="12295" max="12295" width="14.7109375" customWidth="1"/>
    <col min="12296" max="12296" width="14.28515625" customWidth="1"/>
    <col min="12297" max="12297" width="8" customWidth="1"/>
    <col min="12298" max="12298" width="33" customWidth="1"/>
    <col min="12299" max="12299" width="17.7109375" customWidth="1"/>
    <col min="12551" max="12551" width="14.7109375" customWidth="1"/>
    <col min="12552" max="12552" width="14.28515625" customWidth="1"/>
    <col min="12553" max="12553" width="8" customWidth="1"/>
    <col min="12554" max="12554" width="33" customWidth="1"/>
    <col min="12555" max="12555" width="17.7109375" customWidth="1"/>
    <col min="12807" max="12807" width="14.7109375" customWidth="1"/>
    <col min="12808" max="12808" width="14.28515625" customWidth="1"/>
    <col min="12809" max="12809" width="8" customWidth="1"/>
    <col min="12810" max="12810" width="33" customWidth="1"/>
    <col min="12811" max="12811" width="17.7109375" customWidth="1"/>
    <col min="13063" max="13063" width="14.7109375" customWidth="1"/>
    <col min="13064" max="13064" width="14.28515625" customWidth="1"/>
    <col min="13065" max="13065" width="8" customWidth="1"/>
    <col min="13066" max="13066" width="33" customWidth="1"/>
    <col min="13067" max="13067" width="17.7109375" customWidth="1"/>
    <col min="13319" max="13319" width="14.7109375" customWidth="1"/>
    <col min="13320" max="13320" width="14.28515625" customWidth="1"/>
    <col min="13321" max="13321" width="8" customWidth="1"/>
    <col min="13322" max="13322" width="33" customWidth="1"/>
    <col min="13323" max="13323" width="17.7109375" customWidth="1"/>
    <col min="13575" max="13575" width="14.7109375" customWidth="1"/>
    <col min="13576" max="13576" width="14.28515625" customWidth="1"/>
    <col min="13577" max="13577" width="8" customWidth="1"/>
    <col min="13578" max="13578" width="33" customWidth="1"/>
    <col min="13579" max="13579" width="17.7109375" customWidth="1"/>
    <col min="13831" max="13831" width="14.7109375" customWidth="1"/>
    <col min="13832" max="13832" width="14.28515625" customWidth="1"/>
    <col min="13833" max="13833" width="8" customWidth="1"/>
    <col min="13834" max="13834" width="33" customWidth="1"/>
    <col min="13835" max="13835" width="17.7109375" customWidth="1"/>
    <col min="14087" max="14087" width="14.7109375" customWidth="1"/>
    <col min="14088" max="14088" width="14.28515625" customWidth="1"/>
    <col min="14089" max="14089" width="8" customWidth="1"/>
    <col min="14090" max="14090" width="33" customWidth="1"/>
    <col min="14091" max="14091" width="17.7109375" customWidth="1"/>
    <col min="14343" max="14343" width="14.7109375" customWidth="1"/>
    <col min="14344" max="14344" width="14.28515625" customWidth="1"/>
    <col min="14345" max="14345" width="8" customWidth="1"/>
    <col min="14346" max="14346" width="33" customWidth="1"/>
    <col min="14347" max="14347" width="17.7109375" customWidth="1"/>
    <col min="14599" max="14599" width="14.7109375" customWidth="1"/>
    <col min="14600" max="14600" width="14.28515625" customWidth="1"/>
    <col min="14601" max="14601" width="8" customWidth="1"/>
    <col min="14602" max="14602" width="33" customWidth="1"/>
    <col min="14603" max="14603" width="17.7109375" customWidth="1"/>
    <col min="14855" max="14855" width="14.7109375" customWidth="1"/>
    <col min="14856" max="14856" width="14.28515625" customWidth="1"/>
    <col min="14857" max="14857" width="8" customWidth="1"/>
    <col min="14858" max="14858" width="33" customWidth="1"/>
    <col min="14859" max="14859" width="17.7109375" customWidth="1"/>
    <col min="15111" max="15111" width="14.7109375" customWidth="1"/>
    <col min="15112" max="15112" width="14.28515625" customWidth="1"/>
    <col min="15113" max="15113" width="8" customWidth="1"/>
    <col min="15114" max="15114" width="33" customWidth="1"/>
    <col min="15115" max="15115" width="17.7109375" customWidth="1"/>
    <col min="15367" max="15367" width="14.7109375" customWidth="1"/>
    <col min="15368" max="15368" width="14.28515625" customWidth="1"/>
    <col min="15369" max="15369" width="8" customWidth="1"/>
    <col min="15370" max="15370" width="33" customWidth="1"/>
    <col min="15371" max="15371" width="17.7109375" customWidth="1"/>
    <col min="15623" max="15623" width="14.7109375" customWidth="1"/>
    <col min="15624" max="15624" width="14.28515625" customWidth="1"/>
    <col min="15625" max="15625" width="8" customWidth="1"/>
    <col min="15626" max="15626" width="33" customWidth="1"/>
    <col min="15627" max="15627" width="17.7109375" customWidth="1"/>
    <col min="15879" max="15879" width="14.7109375" customWidth="1"/>
    <col min="15880" max="15880" width="14.28515625" customWidth="1"/>
    <col min="15881" max="15881" width="8" customWidth="1"/>
    <col min="15882" max="15882" width="33" customWidth="1"/>
    <col min="15883" max="15883" width="17.7109375" customWidth="1"/>
    <col min="16135" max="16135" width="14.7109375" customWidth="1"/>
    <col min="16136" max="16136" width="14.28515625" customWidth="1"/>
    <col min="16137" max="16137" width="8" customWidth="1"/>
    <col min="16138" max="16138" width="33" customWidth="1"/>
    <col min="16139" max="16139" width="17.7109375" customWidth="1"/>
  </cols>
  <sheetData>
    <row r="1" spans="1:18" ht="34.5" customHeight="1" x14ac:dyDescent="0.25">
      <c r="A1" s="104" t="s">
        <v>384</v>
      </c>
      <c r="B1" s="104"/>
      <c r="C1" s="104"/>
      <c r="D1" s="104"/>
      <c r="E1" s="104"/>
      <c r="F1" s="104"/>
      <c r="G1" s="104"/>
      <c r="H1" s="104"/>
      <c r="I1" s="104"/>
      <c r="J1" s="104"/>
      <c r="K1" s="104"/>
      <c r="L1" s="104"/>
      <c r="M1" s="104"/>
      <c r="N1" s="104"/>
      <c r="O1" s="104"/>
      <c r="P1" s="104"/>
      <c r="Q1" s="105"/>
      <c r="R1" s="105"/>
    </row>
    <row r="2" spans="1:18" ht="18.75" x14ac:dyDescent="0.3">
      <c r="A2" s="56"/>
      <c r="B2" s="56"/>
      <c r="C2" s="56"/>
      <c r="D2" s="56"/>
      <c r="E2" s="56"/>
      <c r="F2" s="56"/>
      <c r="G2" s="56"/>
      <c r="H2" s="56"/>
      <c r="I2" s="56"/>
      <c r="J2" s="56"/>
      <c r="K2" s="56"/>
      <c r="L2" s="56"/>
      <c r="M2" s="56"/>
      <c r="N2" s="56"/>
      <c r="O2" s="56"/>
    </row>
    <row r="3" spans="1:18" ht="39" x14ac:dyDescent="0.25">
      <c r="A3" s="114" t="s">
        <v>96</v>
      </c>
      <c r="B3" s="114" t="s">
        <v>375</v>
      </c>
      <c r="C3" s="57" t="s">
        <v>97</v>
      </c>
      <c r="D3" s="57" t="s">
        <v>340</v>
      </c>
      <c r="E3" s="57" t="s">
        <v>374</v>
      </c>
      <c r="F3" s="57" t="s">
        <v>377</v>
      </c>
      <c r="G3" s="57" t="s">
        <v>378</v>
      </c>
      <c r="H3" s="72" t="s">
        <v>386</v>
      </c>
      <c r="I3" s="73" t="s">
        <v>387</v>
      </c>
      <c r="J3" s="114" t="s">
        <v>98</v>
      </c>
      <c r="K3" s="114" t="s">
        <v>99</v>
      </c>
      <c r="L3" s="58" t="s">
        <v>97</v>
      </c>
      <c r="M3" s="57" t="s">
        <v>340</v>
      </c>
      <c r="N3" s="57" t="s">
        <v>374</v>
      </c>
      <c r="O3" s="57" t="s">
        <v>376</v>
      </c>
      <c r="P3" s="57" t="s">
        <v>379</v>
      </c>
      <c r="Q3" s="72" t="s">
        <v>386</v>
      </c>
      <c r="R3" s="66" t="s">
        <v>387</v>
      </c>
    </row>
    <row r="4" spans="1:18" ht="39" x14ac:dyDescent="0.25">
      <c r="A4" s="115"/>
      <c r="B4" s="115"/>
      <c r="C4" s="66" t="s">
        <v>380</v>
      </c>
      <c r="D4" s="66" t="s">
        <v>381</v>
      </c>
      <c r="E4" s="66" t="s">
        <v>382</v>
      </c>
      <c r="F4" s="66" t="s">
        <v>383</v>
      </c>
      <c r="G4" s="66" t="s">
        <v>380</v>
      </c>
      <c r="H4" s="66" t="s">
        <v>385</v>
      </c>
      <c r="I4" s="66" t="s">
        <v>388</v>
      </c>
      <c r="J4" s="115"/>
      <c r="K4" s="115"/>
      <c r="L4" s="66" t="s">
        <v>380</v>
      </c>
      <c r="M4" s="66" t="s">
        <v>381</v>
      </c>
      <c r="N4" s="66" t="s">
        <v>382</v>
      </c>
      <c r="O4" s="66" t="s">
        <v>383</v>
      </c>
      <c r="P4" s="66" t="s">
        <v>380</v>
      </c>
      <c r="Q4" s="66" t="s">
        <v>385</v>
      </c>
      <c r="R4" s="66" t="s">
        <v>388</v>
      </c>
    </row>
    <row r="5" spans="1:18" ht="18.75" x14ac:dyDescent="0.25">
      <c r="A5" s="68">
        <v>1</v>
      </c>
      <c r="B5" s="59">
        <v>6500</v>
      </c>
      <c r="C5" s="59">
        <f t="shared" ref="C5:C67" si="0">INT(B5*1.04)</f>
        <v>6760</v>
      </c>
      <c r="D5" s="59">
        <f>INT(C5*1.043)+1</f>
        <v>7051</v>
      </c>
      <c r="E5" s="59">
        <f>INT(D5*1.03)+1</f>
        <v>7263</v>
      </c>
      <c r="F5" s="59">
        <f>INT(E5*1.037)+1</f>
        <v>7532</v>
      </c>
      <c r="G5" s="59">
        <f>INT(F5*1.04)+1</f>
        <v>7834</v>
      </c>
      <c r="H5" s="59">
        <f>INT(G5*1.105)+1</f>
        <v>8657</v>
      </c>
      <c r="I5" s="59">
        <f>INT(H5*1.076)+1</f>
        <v>9315</v>
      </c>
      <c r="J5" s="60" t="s">
        <v>100</v>
      </c>
      <c r="K5" s="67">
        <v>5000</v>
      </c>
      <c r="L5" s="67">
        <f>INT(K5*1.04)</f>
        <v>5200</v>
      </c>
      <c r="M5" s="67">
        <f>INT(L5*1.043)+1</f>
        <v>5424</v>
      </c>
      <c r="N5" s="67">
        <f>INT(M5*1.03)+1</f>
        <v>5587</v>
      </c>
      <c r="O5" s="67">
        <v>5794</v>
      </c>
      <c r="P5" s="67">
        <f>INT(O5*1.04)+1</f>
        <v>6026</v>
      </c>
      <c r="Q5" s="67">
        <f>INT(P5*1.105)+1</f>
        <v>6659</v>
      </c>
      <c r="R5" s="67">
        <f>INT(Q5*1.076)+1</f>
        <v>7166</v>
      </c>
    </row>
    <row r="6" spans="1:18" ht="18.75" x14ac:dyDescent="0.25">
      <c r="A6" s="68">
        <v>2</v>
      </c>
      <c r="B6" s="59">
        <v>8500</v>
      </c>
      <c r="C6" s="59">
        <f t="shared" si="0"/>
        <v>8840</v>
      </c>
      <c r="D6" s="59">
        <f t="shared" ref="D6:D67" si="1">INT(C6*1.043)+1</f>
        <v>9221</v>
      </c>
      <c r="E6" s="59">
        <f t="shared" ref="E6:E67" si="2">INT(D6*1.03)+1</f>
        <v>9498</v>
      </c>
      <c r="F6" s="59">
        <f t="shared" ref="F6:F64" si="3">INT(E6*1.037)+1</f>
        <v>9850</v>
      </c>
      <c r="G6" s="59">
        <v>10244</v>
      </c>
      <c r="H6" s="59">
        <f t="shared" ref="H6:H67" si="4">INT(G6*1.105)+1</f>
        <v>11320</v>
      </c>
      <c r="I6" s="59">
        <f t="shared" ref="I6:I67" si="5">INT(H6*1.076)+1</f>
        <v>12181</v>
      </c>
      <c r="J6" s="60" t="s">
        <v>101</v>
      </c>
      <c r="K6" s="67">
        <v>5500</v>
      </c>
      <c r="L6" s="67">
        <f t="shared" ref="L6:L22" si="6">INT(K6*1.04)</f>
        <v>5720</v>
      </c>
      <c r="M6" s="67">
        <f t="shared" ref="M6:M21" si="7">INT(L6*1.043)+1</f>
        <v>5966</v>
      </c>
      <c r="N6" s="67">
        <f t="shared" ref="N6:N22" si="8">INT(M6*1.03)+1</f>
        <v>6145</v>
      </c>
      <c r="O6" s="67">
        <v>6373</v>
      </c>
      <c r="P6" s="67">
        <f t="shared" ref="P6:P22" si="9">INT(O6*1.04)+1</f>
        <v>6628</v>
      </c>
      <c r="Q6" s="67">
        <f t="shared" ref="Q6:Q22" si="10">INT(P6*1.105)+1</f>
        <v>7324</v>
      </c>
      <c r="R6" s="67">
        <f t="shared" ref="R6:R22" si="11">INT(Q6*1.076)+1</f>
        <v>7881</v>
      </c>
    </row>
    <row r="7" spans="1:18" ht="18.75" x14ac:dyDescent="0.25">
      <c r="A7" s="68">
        <v>3</v>
      </c>
      <c r="B7" s="59">
        <v>9000</v>
      </c>
      <c r="C7" s="59">
        <f t="shared" si="0"/>
        <v>9360</v>
      </c>
      <c r="D7" s="59">
        <f t="shared" si="1"/>
        <v>9763</v>
      </c>
      <c r="E7" s="59">
        <f t="shared" si="2"/>
        <v>10056</v>
      </c>
      <c r="F7" s="59">
        <f t="shared" si="3"/>
        <v>10429</v>
      </c>
      <c r="G7" s="59">
        <f t="shared" ref="G7:G67" si="12">INT(F7*1.04)+1</f>
        <v>10847</v>
      </c>
      <c r="H7" s="59">
        <f t="shared" si="4"/>
        <v>11986</v>
      </c>
      <c r="I7" s="59">
        <f t="shared" si="5"/>
        <v>12897</v>
      </c>
      <c r="J7" s="60" t="s">
        <v>102</v>
      </c>
      <c r="K7" s="67">
        <v>6000</v>
      </c>
      <c r="L7" s="67">
        <f t="shared" si="6"/>
        <v>6240</v>
      </c>
      <c r="M7" s="67">
        <f t="shared" si="7"/>
        <v>6509</v>
      </c>
      <c r="N7" s="67">
        <f t="shared" si="8"/>
        <v>6705</v>
      </c>
      <c r="O7" s="67">
        <v>6954</v>
      </c>
      <c r="P7" s="67">
        <f t="shared" si="9"/>
        <v>7233</v>
      </c>
      <c r="Q7" s="67">
        <f t="shared" si="10"/>
        <v>7993</v>
      </c>
      <c r="R7" s="67">
        <f t="shared" si="11"/>
        <v>8601</v>
      </c>
    </row>
    <row r="8" spans="1:18" ht="18.75" x14ac:dyDescent="0.25">
      <c r="A8" s="68">
        <v>4</v>
      </c>
      <c r="B8" s="59">
        <v>9500</v>
      </c>
      <c r="C8" s="59">
        <f t="shared" si="0"/>
        <v>9880</v>
      </c>
      <c r="D8" s="59">
        <f t="shared" si="1"/>
        <v>10305</v>
      </c>
      <c r="E8" s="59">
        <f t="shared" si="2"/>
        <v>10615</v>
      </c>
      <c r="F8" s="59">
        <f t="shared" si="3"/>
        <v>11008</v>
      </c>
      <c r="G8" s="59">
        <f t="shared" si="12"/>
        <v>11449</v>
      </c>
      <c r="H8" s="59">
        <f t="shared" si="4"/>
        <v>12652</v>
      </c>
      <c r="I8" s="59">
        <f t="shared" si="5"/>
        <v>13614</v>
      </c>
      <c r="J8" s="60" t="s">
        <v>103</v>
      </c>
      <c r="K8" s="67">
        <v>6500</v>
      </c>
      <c r="L8" s="67">
        <f t="shared" si="6"/>
        <v>6760</v>
      </c>
      <c r="M8" s="67">
        <f t="shared" si="7"/>
        <v>7051</v>
      </c>
      <c r="N8" s="67">
        <f t="shared" si="8"/>
        <v>7263</v>
      </c>
      <c r="O8" s="67">
        <v>7532</v>
      </c>
      <c r="P8" s="67">
        <f t="shared" si="9"/>
        <v>7834</v>
      </c>
      <c r="Q8" s="67">
        <f t="shared" si="10"/>
        <v>8657</v>
      </c>
      <c r="R8" s="67">
        <f t="shared" si="11"/>
        <v>9315</v>
      </c>
    </row>
    <row r="9" spans="1:18" ht="18.75" x14ac:dyDescent="0.25">
      <c r="A9" s="68">
        <v>5</v>
      </c>
      <c r="B9" s="59">
        <v>10000</v>
      </c>
      <c r="C9" s="59">
        <f t="shared" si="0"/>
        <v>10400</v>
      </c>
      <c r="D9" s="59">
        <f t="shared" si="1"/>
        <v>10848</v>
      </c>
      <c r="E9" s="59">
        <f t="shared" si="2"/>
        <v>11174</v>
      </c>
      <c r="F9" s="59">
        <f t="shared" si="3"/>
        <v>11588</v>
      </c>
      <c r="G9" s="59">
        <f t="shared" si="12"/>
        <v>12052</v>
      </c>
      <c r="H9" s="59">
        <f t="shared" si="4"/>
        <v>13318</v>
      </c>
      <c r="I9" s="59">
        <f t="shared" si="5"/>
        <v>14331</v>
      </c>
      <c r="J9" s="60" t="s">
        <v>104</v>
      </c>
      <c r="K9" s="67">
        <v>7000</v>
      </c>
      <c r="L9" s="67">
        <f t="shared" si="6"/>
        <v>7280</v>
      </c>
      <c r="M9" s="67">
        <f t="shared" si="7"/>
        <v>7594</v>
      </c>
      <c r="N9" s="67">
        <f t="shared" si="8"/>
        <v>7822</v>
      </c>
      <c r="O9" s="67">
        <v>8112</v>
      </c>
      <c r="P9" s="67">
        <f t="shared" si="9"/>
        <v>8437</v>
      </c>
      <c r="Q9" s="67">
        <f t="shared" si="10"/>
        <v>9323</v>
      </c>
      <c r="R9" s="67">
        <f t="shared" si="11"/>
        <v>10032</v>
      </c>
    </row>
    <row r="10" spans="1:18" ht="18.75" x14ac:dyDescent="0.25">
      <c r="A10" s="68">
        <v>6</v>
      </c>
      <c r="B10" s="59">
        <v>10500</v>
      </c>
      <c r="C10" s="59">
        <f t="shared" si="0"/>
        <v>10920</v>
      </c>
      <c r="D10" s="59">
        <f t="shared" si="1"/>
        <v>11390</v>
      </c>
      <c r="E10" s="59">
        <f t="shared" si="2"/>
        <v>11732</v>
      </c>
      <c r="F10" s="59">
        <f t="shared" si="3"/>
        <v>12167</v>
      </c>
      <c r="G10" s="59">
        <f t="shared" si="12"/>
        <v>12654</v>
      </c>
      <c r="H10" s="59">
        <f t="shared" si="4"/>
        <v>13983</v>
      </c>
      <c r="I10" s="59">
        <f t="shared" si="5"/>
        <v>15046</v>
      </c>
      <c r="J10" s="60" t="s">
        <v>105</v>
      </c>
      <c r="K10" s="67">
        <v>7500</v>
      </c>
      <c r="L10" s="67">
        <f t="shared" si="6"/>
        <v>7800</v>
      </c>
      <c r="M10" s="67">
        <f t="shared" si="7"/>
        <v>8136</v>
      </c>
      <c r="N10" s="67">
        <f t="shared" si="8"/>
        <v>8381</v>
      </c>
      <c r="O10" s="67">
        <v>8692</v>
      </c>
      <c r="P10" s="67">
        <f t="shared" si="9"/>
        <v>9040</v>
      </c>
      <c r="Q10" s="67">
        <f t="shared" si="10"/>
        <v>9990</v>
      </c>
      <c r="R10" s="67">
        <f t="shared" si="11"/>
        <v>10750</v>
      </c>
    </row>
    <row r="11" spans="1:18" ht="18.75" x14ac:dyDescent="0.25">
      <c r="A11" s="68">
        <v>7</v>
      </c>
      <c r="B11" s="59">
        <v>11000</v>
      </c>
      <c r="C11" s="59">
        <f t="shared" si="0"/>
        <v>11440</v>
      </c>
      <c r="D11" s="59">
        <f t="shared" si="1"/>
        <v>11932</v>
      </c>
      <c r="E11" s="59">
        <f t="shared" si="2"/>
        <v>12290</v>
      </c>
      <c r="F11" s="59">
        <f t="shared" si="3"/>
        <v>12745</v>
      </c>
      <c r="G11" s="59">
        <f t="shared" si="12"/>
        <v>13255</v>
      </c>
      <c r="H11" s="59">
        <f t="shared" si="4"/>
        <v>14647</v>
      </c>
      <c r="I11" s="59">
        <f t="shared" si="5"/>
        <v>15761</v>
      </c>
      <c r="J11" s="60" t="s">
        <v>106</v>
      </c>
      <c r="K11" s="67">
        <v>8000</v>
      </c>
      <c r="L11" s="67">
        <f t="shared" si="6"/>
        <v>8320</v>
      </c>
      <c r="M11" s="67">
        <f t="shared" si="7"/>
        <v>8678</v>
      </c>
      <c r="N11" s="67">
        <f t="shared" si="8"/>
        <v>8939</v>
      </c>
      <c r="O11" s="67">
        <v>9270</v>
      </c>
      <c r="P11" s="67">
        <f t="shared" si="9"/>
        <v>9641</v>
      </c>
      <c r="Q11" s="67">
        <f t="shared" si="10"/>
        <v>10654</v>
      </c>
      <c r="R11" s="67">
        <f t="shared" si="11"/>
        <v>11464</v>
      </c>
    </row>
    <row r="12" spans="1:18" ht="18.75" x14ac:dyDescent="0.25">
      <c r="A12" s="68">
        <v>8</v>
      </c>
      <c r="B12" s="59">
        <v>11500</v>
      </c>
      <c r="C12" s="59">
        <f t="shared" si="0"/>
        <v>11960</v>
      </c>
      <c r="D12" s="59">
        <f t="shared" si="1"/>
        <v>12475</v>
      </c>
      <c r="E12" s="59">
        <f t="shared" si="2"/>
        <v>12850</v>
      </c>
      <c r="F12" s="59">
        <f t="shared" si="3"/>
        <v>13326</v>
      </c>
      <c r="G12" s="59">
        <f t="shared" si="12"/>
        <v>13860</v>
      </c>
      <c r="H12" s="59">
        <f t="shared" si="4"/>
        <v>15316</v>
      </c>
      <c r="I12" s="59">
        <f t="shared" si="5"/>
        <v>16481</v>
      </c>
      <c r="J12" s="60" t="s">
        <v>107</v>
      </c>
      <c r="K12" s="67">
        <v>8500</v>
      </c>
      <c r="L12" s="67">
        <f t="shared" si="6"/>
        <v>8840</v>
      </c>
      <c r="M12" s="67">
        <f t="shared" si="7"/>
        <v>9221</v>
      </c>
      <c r="N12" s="67">
        <f t="shared" si="8"/>
        <v>9498</v>
      </c>
      <c r="O12" s="67">
        <v>9850</v>
      </c>
      <c r="P12" s="67">
        <v>10244</v>
      </c>
      <c r="Q12" s="67">
        <f t="shared" si="10"/>
        <v>11320</v>
      </c>
      <c r="R12" s="67">
        <f t="shared" si="11"/>
        <v>12181</v>
      </c>
    </row>
    <row r="13" spans="1:18" ht="18.75" x14ac:dyDescent="0.25">
      <c r="A13" s="68">
        <v>9</v>
      </c>
      <c r="B13" s="59">
        <v>12000</v>
      </c>
      <c r="C13" s="59">
        <f t="shared" si="0"/>
        <v>12480</v>
      </c>
      <c r="D13" s="59">
        <f t="shared" si="1"/>
        <v>13017</v>
      </c>
      <c r="E13" s="59">
        <f t="shared" si="2"/>
        <v>13408</v>
      </c>
      <c r="F13" s="59">
        <f t="shared" si="3"/>
        <v>13905</v>
      </c>
      <c r="G13" s="59">
        <f t="shared" si="12"/>
        <v>14462</v>
      </c>
      <c r="H13" s="59">
        <f t="shared" si="4"/>
        <v>15981</v>
      </c>
      <c r="I13" s="59">
        <f t="shared" si="5"/>
        <v>17196</v>
      </c>
      <c r="J13" s="60" t="s">
        <v>108</v>
      </c>
      <c r="K13" s="67">
        <v>9500</v>
      </c>
      <c r="L13" s="67">
        <f t="shared" si="6"/>
        <v>9880</v>
      </c>
      <c r="M13" s="67">
        <f t="shared" si="7"/>
        <v>10305</v>
      </c>
      <c r="N13" s="67">
        <f t="shared" si="8"/>
        <v>10615</v>
      </c>
      <c r="O13" s="67">
        <v>11008</v>
      </c>
      <c r="P13" s="67">
        <f t="shared" si="9"/>
        <v>11449</v>
      </c>
      <c r="Q13" s="67">
        <f t="shared" si="10"/>
        <v>12652</v>
      </c>
      <c r="R13" s="67">
        <f t="shared" si="11"/>
        <v>13614</v>
      </c>
    </row>
    <row r="14" spans="1:18" ht="18.75" x14ac:dyDescent="0.25">
      <c r="A14" s="68">
        <v>10</v>
      </c>
      <c r="B14" s="59">
        <v>12500</v>
      </c>
      <c r="C14" s="59">
        <f t="shared" si="0"/>
        <v>13000</v>
      </c>
      <c r="D14" s="59">
        <v>13559</v>
      </c>
      <c r="E14" s="59">
        <f t="shared" si="2"/>
        <v>13966</v>
      </c>
      <c r="F14" s="59">
        <f t="shared" si="3"/>
        <v>14483</v>
      </c>
      <c r="G14" s="59">
        <f t="shared" si="12"/>
        <v>15063</v>
      </c>
      <c r="H14" s="59">
        <f t="shared" si="4"/>
        <v>16645</v>
      </c>
      <c r="I14" s="59">
        <f t="shared" si="5"/>
        <v>17911</v>
      </c>
      <c r="J14" s="60" t="s">
        <v>109</v>
      </c>
      <c r="K14" s="67">
        <v>10000</v>
      </c>
      <c r="L14" s="67">
        <f t="shared" si="6"/>
        <v>10400</v>
      </c>
      <c r="M14" s="67">
        <f t="shared" si="7"/>
        <v>10848</v>
      </c>
      <c r="N14" s="67">
        <f t="shared" si="8"/>
        <v>11174</v>
      </c>
      <c r="O14" s="67">
        <v>11588</v>
      </c>
      <c r="P14" s="67">
        <f t="shared" si="9"/>
        <v>12052</v>
      </c>
      <c r="Q14" s="67">
        <f t="shared" si="10"/>
        <v>13318</v>
      </c>
      <c r="R14" s="67">
        <f t="shared" si="11"/>
        <v>14331</v>
      </c>
    </row>
    <row r="15" spans="1:18" ht="18.75" x14ac:dyDescent="0.25">
      <c r="A15" s="68">
        <v>11</v>
      </c>
      <c r="B15" s="62">
        <v>13000</v>
      </c>
      <c r="C15" s="59">
        <f t="shared" si="0"/>
        <v>13520</v>
      </c>
      <c r="D15" s="59">
        <f t="shared" si="1"/>
        <v>14102</v>
      </c>
      <c r="E15" s="59">
        <f t="shared" si="2"/>
        <v>14526</v>
      </c>
      <c r="F15" s="59">
        <f t="shared" si="3"/>
        <v>15064</v>
      </c>
      <c r="G15" s="59">
        <f t="shared" si="12"/>
        <v>15667</v>
      </c>
      <c r="H15" s="59">
        <f t="shared" si="4"/>
        <v>17313</v>
      </c>
      <c r="I15" s="59">
        <f t="shared" si="5"/>
        <v>18629</v>
      </c>
      <c r="J15" s="60" t="s">
        <v>110</v>
      </c>
      <c r="K15" s="67">
        <v>10500</v>
      </c>
      <c r="L15" s="67">
        <f t="shared" si="6"/>
        <v>10920</v>
      </c>
      <c r="M15" s="67">
        <f t="shared" si="7"/>
        <v>11390</v>
      </c>
      <c r="N15" s="67">
        <f t="shared" si="8"/>
        <v>11732</v>
      </c>
      <c r="O15" s="67">
        <v>12167</v>
      </c>
      <c r="P15" s="67">
        <f t="shared" si="9"/>
        <v>12654</v>
      </c>
      <c r="Q15" s="67">
        <f t="shared" si="10"/>
        <v>13983</v>
      </c>
      <c r="R15" s="67">
        <f t="shared" si="11"/>
        <v>15046</v>
      </c>
    </row>
    <row r="16" spans="1:18" ht="18.75" x14ac:dyDescent="0.25">
      <c r="A16" s="68">
        <v>12</v>
      </c>
      <c r="B16" s="62">
        <v>13500</v>
      </c>
      <c r="C16" s="59">
        <f t="shared" si="0"/>
        <v>14040</v>
      </c>
      <c r="D16" s="59">
        <f t="shared" si="1"/>
        <v>14644</v>
      </c>
      <c r="E16" s="59">
        <f t="shared" si="2"/>
        <v>15084</v>
      </c>
      <c r="F16" s="59">
        <f t="shared" si="3"/>
        <v>15643</v>
      </c>
      <c r="G16" s="59">
        <f t="shared" si="12"/>
        <v>16269</v>
      </c>
      <c r="H16" s="59">
        <f t="shared" si="4"/>
        <v>17978</v>
      </c>
      <c r="I16" s="59">
        <f t="shared" si="5"/>
        <v>19345</v>
      </c>
      <c r="J16" s="60" t="s">
        <v>111</v>
      </c>
      <c r="K16" s="67">
        <v>11000</v>
      </c>
      <c r="L16" s="67">
        <f t="shared" si="6"/>
        <v>11440</v>
      </c>
      <c r="M16" s="67">
        <f t="shared" si="7"/>
        <v>11932</v>
      </c>
      <c r="N16" s="67">
        <f t="shared" si="8"/>
        <v>12290</v>
      </c>
      <c r="O16" s="67">
        <v>12745</v>
      </c>
      <c r="P16" s="67">
        <f t="shared" si="9"/>
        <v>13255</v>
      </c>
      <c r="Q16" s="67">
        <f t="shared" si="10"/>
        <v>14647</v>
      </c>
      <c r="R16" s="67">
        <f t="shared" si="11"/>
        <v>15761</v>
      </c>
    </row>
    <row r="17" spans="1:18" ht="18.75" x14ac:dyDescent="0.25">
      <c r="A17" s="68">
        <v>13</v>
      </c>
      <c r="B17" s="62">
        <v>14000</v>
      </c>
      <c r="C17" s="59">
        <f t="shared" si="0"/>
        <v>14560</v>
      </c>
      <c r="D17" s="59">
        <f t="shared" si="1"/>
        <v>15187</v>
      </c>
      <c r="E17" s="59">
        <f t="shared" si="2"/>
        <v>15643</v>
      </c>
      <c r="F17" s="59">
        <f t="shared" si="3"/>
        <v>16222</v>
      </c>
      <c r="G17" s="59">
        <f t="shared" si="12"/>
        <v>16871</v>
      </c>
      <c r="H17" s="59">
        <f t="shared" si="4"/>
        <v>18643</v>
      </c>
      <c r="I17" s="59">
        <f t="shared" si="5"/>
        <v>20060</v>
      </c>
      <c r="J17" s="60" t="s">
        <v>112</v>
      </c>
      <c r="K17" s="67">
        <v>11500</v>
      </c>
      <c r="L17" s="67">
        <f t="shared" si="6"/>
        <v>11960</v>
      </c>
      <c r="M17" s="67">
        <f t="shared" si="7"/>
        <v>12475</v>
      </c>
      <c r="N17" s="67">
        <f t="shared" si="8"/>
        <v>12850</v>
      </c>
      <c r="O17" s="67">
        <v>13326</v>
      </c>
      <c r="P17" s="67">
        <f t="shared" si="9"/>
        <v>13860</v>
      </c>
      <c r="Q17" s="67">
        <f t="shared" si="10"/>
        <v>15316</v>
      </c>
      <c r="R17" s="67">
        <f t="shared" si="11"/>
        <v>16481</v>
      </c>
    </row>
    <row r="18" spans="1:18" ht="18.75" x14ac:dyDescent="0.25">
      <c r="A18" s="68">
        <v>14</v>
      </c>
      <c r="B18" s="59">
        <v>14500</v>
      </c>
      <c r="C18" s="59">
        <f t="shared" si="0"/>
        <v>15080</v>
      </c>
      <c r="D18" s="59">
        <f t="shared" si="1"/>
        <v>15729</v>
      </c>
      <c r="E18" s="59">
        <f t="shared" si="2"/>
        <v>16201</v>
      </c>
      <c r="F18" s="59">
        <f t="shared" si="3"/>
        <v>16801</v>
      </c>
      <c r="G18" s="59">
        <f t="shared" si="12"/>
        <v>17474</v>
      </c>
      <c r="H18" s="59">
        <f t="shared" si="4"/>
        <v>19309</v>
      </c>
      <c r="I18" s="59">
        <f t="shared" si="5"/>
        <v>20777</v>
      </c>
      <c r="J18" s="60" t="s">
        <v>113</v>
      </c>
      <c r="K18" s="67">
        <v>12000</v>
      </c>
      <c r="L18" s="67">
        <f t="shared" si="6"/>
        <v>12480</v>
      </c>
      <c r="M18" s="67">
        <f t="shared" si="7"/>
        <v>13017</v>
      </c>
      <c r="N18" s="67">
        <f t="shared" si="8"/>
        <v>13408</v>
      </c>
      <c r="O18" s="67">
        <v>13905</v>
      </c>
      <c r="P18" s="67">
        <f t="shared" si="9"/>
        <v>14462</v>
      </c>
      <c r="Q18" s="67">
        <f t="shared" si="10"/>
        <v>15981</v>
      </c>
      <c r="R18" s="67">
        <f t="shared" si="11"/>
        <v>17196</v>
      </c>
    </row>
    <row r="19" spans="1:18" ht="18.75" x14ac:dyDescent="0.25">
      <c r="A19" s="68">
        <v>15</v>
      </c>
      <c r="B19" s="62">
        <v>15000</v>
      </c>
      <c r="C19" s="59">
        <f t="shared" si="0"/>
        <v>15600</v>
      </c>
      <c r="D19" s="59">
        <f t="shared" si="1"/>
        <v>16271</v>
      </c>
      <c r="E19" s="59">
        <f t="shared" si="2"/>
        <v>16760</v>
      </c>
      <c r="F19" s="59">
        <f t="shared" si="3"/>
        <v>17381</v>
      </c>
      <c r="G19" s="59">
        <f t="shared" si="12"/>
        <v>18077</v>
      </c>
      <c r="H19" s="59">
        <f t="shared" si="4"/>
        <v>19976</v>
      </c>
      <c r="I19" s="59">
        <f t="shared" si="5"/>
        <v>21495</v>
      </c>
      <c r="J19" s="60" t="s">
        <v>114</v>
      </c>
      <c r="K19" s="67">
        <v>13000</v>
      </c>
      <c r="L19" s="67">
        <f t="shared" si="6"/>
        <v>13520</v>
      </c>
      <c r="M19" s="67">
        <f t="shared" si="7"/>
        <v>14102</v>
      </c>
      <c r="N19" s="67">
        <f t="shared" si="8"/>
        <v>14526</v>
      </c>
      <c r="O19" s="67">
        <v>15064</v>
      </c>
      <c r="P19" s="67">
        <f t="shared" si="9"/>
        <v>15667</v>
      </c>
      <c r="Q19" s="67">
        <f t="shared" si="10"/>
        <v>17313</v>
      </c>
      <c r="R19" s="67">
        <f t="shared" si="11"/>
        <v>18629</v>
      </c>
    </row>
    <row r="20" spans="1:18" ht="18.75" x14ac:dyDescent="0.25">
      <c r="A20" s="68">
        <v>16</v>
      </c>
      <c r="B20" s="62">
        <v>15250</v>
      </c>
      <c r="C20" s="59">
        <f t="shared" si="0"/>
        <v>15860</v>
      </c>
      <c r="D20" s="59">
        <f t="shared" si="1"/>
        <v>16542</v>
      </c>
      <c r="E20" s="59">
        <f t="shared" si="2"/>
        <v>17039</v>
      </c>
      <c r="F20" s="59">
        <f t="shared" si="3"/>
        <v>17670</v>
      </c>
      <c r="G20" s="59">
        <f t="shared" si="12"/>
        <v>18377</v>
      </c>
      <c r="H20" s="59">
        <f t="shared" si="4"/>
        <v>20307</v>
      </c>
      <c r="I20" s="59">
        <f t="shared" si="5"/>
        <v>21851</v>
      </c>
      <c r="J20" s="60" t="s">
        <v>115</v>
      </c>
      <c r="K20" s="67">
        <v>20000</v>
      </c>
      <c r="L20" s="67">
        <f t="shared" si="6"/>
        <v>20800</v>
      </c>
      <c r="M20" s="67">
        <f t="shared" si="7"/>
        <v>21695</v>
      </c>
      <c r="N20" s="67">
        <f t="shared" si="8"/>
        <v>22346</v>
      </c>
      <c r="O20" s="67">
        <v>23173</v>
      </c>
      <c r="P20" s="67">
        <f t="shared" si="9"/>
        <v>24100</v>
      </c>
      <c r="Q20" s="67">
        <f t="shared" si="10"/>
        <v>26631</v>
      </c>
      <c r="R20" s="67">
        <f t="shared" si="11"/>
        <v>28655</v>
      </c>
    </row>
    <row r="21" spans="1:18" ht="18.75" x14ac:dyDescent="0.25">
      <c r="A21" s="68">
        <v>17</v>
      </c>
      <c r="B21" s="62">
        <v>15500</v>
      </c>
      <c r="C21" s="59">
        <f t="shared" si="0"/>
        <v>16120</v>
      </c>
      <c r="D21" s="59">
        <f t="shared" si="1"/>
        <v>16814</v>
      </c>
      <c r="E21" s="59">
        <f t="shared" si="2"/>
        <v>17319</v>
      </c>
      <c r="F21" s="59">
        <f t="shared" si="3"/>
        <v>17960</v>
      </c>
      <c r="G21" s="59">
        <f t="shared" si="12"/>
        <v>18679</v>
      </c>
      <c r="H21" s="59">
        <f t="shared" si="4"/>
        <v>20641</v>
      </c>
      <c r="I21" s="59">
        <f t="shared" si="5"/>
        <v>22210</v>
      </c>
      <c r="J21" s="60" t="s">
        <v>116</v>
      </c>
      <c r="K21" s="67">
        <v>22000</v>
      </c>
      <c r="L21" s="67">
        <f t="shared" si="6"/>
        <v>22880</v>
      </c>
      <c r="M21" s="67">
        <f t="shared" si="7"/>
        <v>23864</v>
      </c>
      <c r="N21" s="67">
        <f t="shared" si="8"/>
        <v>24580</v>
      </c>
      <c r="O21" s="67">
        <v>25490</v>
      </c>
      <c r="P21" s="67">
        <f t="shared" si="9"/>
        <v>26510</v>
      </c>
      <c r="Q21" s="67">
        <f t="shared" si="10"/>
        <v>29294</v>
      </c>
      <c r="R21" s="67">
        <f t="shared" si="11"/>
        <v>31521</v>
      </c>
    </row>
    <row r="22" spans="1:18" ht="18.75" x14ac:dyDescent="0.25">
      <c r="A22" s="68">
        <v>18</v>
      </c>
      <c r="B22" s="59">
        <v>15750</v>
      </c>
      <c r="C22" s="59">
        <f t="shared" si="0"/>
        <v>16380</v>
      </c>
      <c r="D22" s="59">
        <f t="shared" si="1"/>
        <v>17085</v>
      </c>
      <c r="E22" s="59">
        <f t="shared" si="2"/>
        <v>17598</v>
      </c>
      <c r="F22" s="59">
        <f t="shared" si="3"/>
        <v>18250</v>
      </c>
      <c r="G22" s="59">
        <v>18980</v>
      </c>
      <c r="H22" s="59">
        <f t="shared" si="4"/>
        <v>20973</v>
      </c>
      <c r="I22" s="59">
        <f t="shared" si="5"/>
        <v>22567</v>
      </c>
      <c r="J22" s="60" t="s">
        <v>117</v>
      </c>
      <c r="K22" s="61">
        <v>25000</v>
      </c>
      <c r="L22" s="67">
        <f t="shared" si="6"/>
        <v>26000</v>
      </c>
      <c r="M22" s="67">
        <f>INT(L22*1.043)</f>
        <v>27118</v>
      </c>
      <c r="N22" s="67">
        <f t="shared" si="8"/>
        <v>27932</v>
      </c>
      <c r="O22" s="67">
        <v>28966</v>
      </c>
      <c r="P22" s="67">
        <f t="shared" si="9"/>
        <v>30125</v>
      </c>
      <c r="Q22" s="67">
        <f t="shared" si="10"/>
        <v>33289</v>
      </c>
      <c r="R22" s="67">
        <f t="shared" si="11"/>
        <v>35819</v>
      </c>
    </row>
    <row r="23" spans="1:18" ht="19.5" x14ac:dyDescent="0.3">
      <c r="A23" s="68">
        <v>19</v>
      </c>
      <c r="B23" s="62">
        <v>16000</v>
      </c>
      <c r="C23" s="59">
        <f t="shared" si="0"/>
        <v>16640</v>
      </c>
      <c r="D23" s="59">
        <f t="shared" si="1"/>
        <v>17356</v>
      </c>
      <c r="E23" s="59">
        <f t="shared" si="2"/>
        <v>17877</v>
      </c>
      <c r="F23" s="59">
        <f t="shared" si="3"/>
        <v>18539</v>
      </c>
      <c r="G23" s="59">
        <f t="shared" si="12"/>
        <v>19281</v>
      </c>
      <c r="H23" s="59">
        <f t="shared" si="4"/>
        <v>21306</v>
      </c>
      <c r="I23" s="59">
        <f t="shared" si="5"/>
        <v>22926</v>
      </c>
      <c r="J23" s="110"/>
      <c r="K23" s="111"/>
      <c r="L23" s="111"/>
      <c r="M23" s="111"/>
      <c r="N23" s="111"/>
      <c r="O23" s="63"/>
    </row>
    <row r="24" spans="1:18" ht="19.5" x14ac:dyDescent="0.3">
      <c r="A24" s="68">
        <v>20</v>
      </c>
      <c r="B24" s="62">
        <v>16500</v>
      </c>
      <c r="C24" s="59">
        <f t="shared" si="0"/>
        <v>17160</v>
      </c>
      <c r="D24" s="59">
        <f t="shared" si="1"/>
        <v>17898</v>
      </c>
      <c r="E24" s="59">
        <f t="shared" si="2"/>
        <v>18435</v>
      </c>
      <c r="F24" s="59">
        <f t="shared" si="3"/>
        <v>19118</v>
      </c>
      <c r="G24" s="59">
        <f t="shared" si="12"/>
        <v>19883</v>
      </c>
      <c r="H24" s="59">
        <f t="shared" si="4"/>
        <v>21971</v>
      </c>
      <c r="I24" s="59">
        <f t="shared" si="5"/>
        <v>23641</v>
      </c>
      <c r="J24" s="112"/>
      <c r="K24" s="113"/>
      <c r="L24" s="113"/>
      <c r="M24" s="113"/>
      <c r="N24" s="113"/>
      <c r="O24" s="63"/>
    </row>
    <row r="25" spans="1:18" ht="19.5" x14ac:dyDescent="0.3">
      <c r="A25" s="68">
        <v>21</v>
      </c>
      <c r="B25" s="62">
        <v>16750</v>
      </c>
      <c r="C25" s="59">
        <f t="shared" si="0"/>
        <v>17420</v>
      </c>
      <c r="D25" s="59">
        <f t="shared" si="1"/>
        <v>18170</v>
      </c>
      <c r="E25" s="59">
        <f t="shared" si="2"/>
        <v>18716</v>
      </c>
      <c r="F25" s="59">
        <f t="shared" si="3"/>
        <v>19409</v>
      </c>
      <c r="G25" s="59">
        <f t="shared" si="12"/>
        <v>20186</v>
      </c>
      <c r="H25" s="59">
        <f t="shared" si="4"/>
        <v>22306</v>
      </c>
      <c r="I25" s="59">
        <f t="shared" si="5"/>
        <v>24002</v>
      </c>
      <c r="J25" s="112"/>
      <c r="K25" s="113"/>
      <c r="L25" s="113"/>
      <c r="M25" s="113"/>
      <c r="N25" s="113"/>
      <c r="O25" s="63"/>
    </row>
    <row r="26" spans="1:18" ht="19.5" x14ac:dyDescent="0.3">
      <c r="A26" s="68">
        <v>22</v>
      </c>
      <c r="B26" s="62">
        <v>17000</v>
      </c>
      <c r="C26" s="59">
        <f t="shared" si="0"/>
        <v>17680</v>
      </c>
      <c r="D26" s="59">
        <f t="shared" si="1"/>
        <v>18441</v>
      </c>
      <c r="E26" s="59">
        <f t="shared" si="2"/>
        <v>18995</v>
      </c>
      <c r="F26" s="59">
        <f t="shared" si="3"/>
        <v>19698</v>
      </c>
      <c r="G26" s="59">
        <f t="shared" si="12"/>
        <v>20486</v>
      </c>
      <c r="H26" s="59">
        <f t="shared" si="4"/>
        <v>22638</v>
      </c>
      <c r="I26" s="59">
        <f t="shared" si="5"/>
        <v>24359</v>
      </c>
      <c r="J26" s="108" t="s">
        <v>118</v>
      </c>
      <c r="K26" s="109"/>
      <c r="L26" s="69"/>
      <c r="M26" s="63"/>
      <c r="N26" s="63"/>
      <c r="O26" s="63"/>
    </row>
    <row r="27" spans="1:18" ht="19.5" x14ac:dyDescent="0.3">
      <c r="A27" s="68">
        <v>23</v>
      </c>
      <c r="B27" s="59">
        <v>17250</v>
      </c>
      <c r="C27" s="59">
        <f t="shared" si="0"/>
        <v>17940</v>
      </c>
      <c r="D27" s="59">
        <f t="shared" si="1"/>
        <v>18712</v>
      </c>
      <c r="E27" s="59">
        <f t="shared" si="2"/>
        <v>19274</v>
      </c>
      <c r="F27" s="59">
        <f t="shared" si="3"/>
        <v>19988</v>
      </c>
      <c r="G27" s="59">
        <f t="shared" si="12"/>
        <v>20788</v>
      </c>
      <c r="H27" s="59">
        <f t="shared" si="4"/>
        <v>22971</v>
      </c>
      <c r="I27" s="59">
        <f t="shared" si="5"/>
        <v>24717</v>
      </c>
      <c r="J27" s="70" t="s">
        <v>119</v>
      </c>
      <c r="K27" s="71" t="s">
        <v>120</v>
      </c>
      <c r="L27" s="69"/>
      <c r="M27" s="63"/>
      <c r="N27" s="63"/>
      <c r="O27" s="63"/>
    </row>
    <row r="28" spans="1:18" ht="19.5" x14ac:dyDescent="0.3">
      <c r="A28" s="68">
        <v>24</v>
      </c>
      <c r="B28" s="62">
        <v>17500</v>
      </c>
      <c r="C28" s="59">
        <f t="shared" si="0"/>
        <v>18200</v>
      </c>
      <c r="D28" s="59">
        <f t="shared" si="1"/>
        <v>18983</v>
      </c>
      <c r="E28" s="59">
        <f t="shared" si="2"/>
        <v>19553</v>
      </c>
      <c r="F28" s="59">
        <f t="shared" si="3"/>
        <v>20277</v>
      </c>
      <c r="G28" s="59">
        <f t="shared" si="12"/>
        <v>21089</v>
      </c>
      <c r="H28" s="59">
        <f t="shared" si="4"/>
        <v>23304</v>
      </c>
      <c r="I28" s="59">
        <f t="shared" si="5"/>
        <v>25076</v>
      </c>
      <c r="J28" s="64" t="s">
        <v>121</v>
      </c>
      <c r="K28" s="71">
        <v>10</v>
      </c>
      <c r="L28" s="69"/>
      <c r="M28" s="63"/>
      <c r="N28" s="63"/>
      <c r="O28" s="63"/>
    </row>
    <row r="29" spans="1:18" ht="19.5" x14ac:dyDescent="0.3">
      <c r="A29" s="68">
        <v>25</v>
      </c>
      <c r="B29" s="62">
        <v>17750</v>
      </c>
      <c r="C29" s="59">
        <f t="shared" si="0"/>
        <v>18460</v>
      </c>
      <c r="D29" s="59">
        <f t="shared" si="1"/>
        <v>19254</v>
      </c>
      <c r="E29" s="59">
        <f t="shared" si="2"/>
        <v>19832</v>
      </c>
      <c r="F29" s="59">
        <f t="shared" si="3"/>
        <v>20566</v>
      </c>
      <c r="G29" s="59">
        <f t="shared" si="12"/>
        <v>21389</v>
      </c>
      <c r="H29" s="59">
        <f t="shared" si="4"/>
        <v>23635</v>
      </c>
      <c r="I29" s="59">
        <f t="shared" si="5"/>
        <v>25432</v>
      </c>
      <c r="J29" s="60" t="s">
        <v>122</v>
      </c>
      <c r="K29" s="71">
        <v>15</v>
      </c>
      <c r="L29" s="69"/>
      <c r="M29" s="63"/>
      <c r="N29" s="63"/>
      <c r="O29" s="63"/>
    </row>
    <row r="30" spans="1:18" ht="19.5" x14ac:dyDescent="0.3">
      <c r="A30" s="68">
        <v>26</v>
      </c>
      <c r="B30" s="59">
        <v>18000</v>
      </c>
      <c r="C30" s="59">
        <f t="shared" si="0"/>
        <v>18720</v>
      </c>
      <c r="D30" s="59">
        <f t="shared" si="1"/>
        <v>19525</v>
      </c>
      <c r="E30" s="59">
        <f t="shared" si="2"/>
        <v>20111</v>
      </c>
      <c r="F30" s="59">
        <f t="shared" si="3"/>
        <v>20856</v>
      </c>
      <c r="G30" s="59">
        <f t="shared" si="12"/>
        <v>21691</v>
      </c>
      <c r="H30" s="59">
        <f t="shared" si="4"/>
        <v>23969</v>
      </c>
      <c r="I30" s="59">
        <f t="shared" si="5"/>
        <v>25791</v>
      </c>
      <c r="J30" s="60" t="s">
        <v>123</v>
      </c>
      <c r="K30" s="71">
        <v>20</v>
      </c>
      <c r="L30" s="69"/>
      <c r="M30" s="63"/>
      <c r="N30" s="63"/>
      <c r="O30" s="63"/>
    </row>
    <row r="31" spans="1:18" ht="19.5" x14ac:dyDescent="0.3">
      <c r="A31" s="68">
        <v>27</v>
      </c>
      <c r="B31" s="62">
        <v>18250</v>
      </c>
      <c r="C31" s="59">
        <f t="shared" si="0"/>
        <v>18980</v>
      </c>
      <c r="D31" s="59">
        <f t="shared" si="1"/>
        <v>19797</v>
      </c>
      <c r="E31" s="59">
        <f t="shared" si="2"/>
        <v>20391</v>
      </c>
      <c r="F31" s="59">
        <f t="shared" si="3"/>
        <v>21146</v>
      </c>
      <c r="G31" s="59">
        <f t="shared" si="12"/>
        <v>21992</v>
      </c>
      <c r="H31" s="59">
        <f t="shared" si="4"/>
        <v>24302</v>
      </c>
      <c r="I31" s="59">
        <f t="shared" si="5"/>
        <v>26149</v>
      </c>
      <c r="J31" s="60" t="s">
        <v>124</v>
      </c>
      <c r="K31" s="71">
        <v>25</v>
      </c>
      <c r="L31" s="69"/>
      <c r="M31" s="63"/>
      <c r="N31" s="63"/>
      <c r="O31" s="63"/>
    </row>
    <row r="32" spans="1:18" ht="19.5" x14ac:dyDescent="0.3">
      <c r="A32" s="68">
        <v>28</v>
      </c>
      <c r="B32" s="59">
        <v>18500</v>
      </c>
      <c r="C32" s="59">
        <f t="shared" si="0"/>
        <v>19240</v>
      </c>
      <c r="D32" s="59">
        <f t="shared" si="1"/>
        <v>20068</v>
      </c>
      <c r="E32" s="59">
        <f t="shared" si="2"/>
        <v>20671</v>
      </c>
      <c r="F32" s="59">
        <f t="shared" si="3"/>
        <v>21436</v>
      </c>
      <c r="G32" s="59">
        <f t="shared" si="12"/>
        <v>22294</v>
      </c>
      <c r="H32" s="59">
        <f t="shared" si="4"/>
        <v>24635</v>
      </c>
      <c r="I32" s="59">
        <f t="shared" si="5"/>
        <v>26508</v>
      </c>
      <c r="J32" s="60" t="s">
        <v>125</v>
      </c>
      <c r="K32" s="71">
        <v>30</v>
      </c>
      <c r="L32" s="69"/>
      <c r="M32" s="63"/>
      <c r="N32" s="63"/>
      <c r="O32" s="63"/>
    </row>
    <row r="33" spans="1:15" ht="19.5" x14ac:dyDescent="0.3">
      <c r="A33" s="68">
        <v>29</v>
      </c>
      <c r="B33" s="62">
        <v>19000</v>
      </c>
      <c r="C33" s="59">
        <f t="shared" si="0"/>
        <v>19760</v>
      </c>
      <c r="D33" s="59">
        <f t="shared" si="1"/>
        <v>20610</v>
      </c>
      <c r="E33" s="59">
        <f t="shared" si="2"/>
        <v>21229</v>
      </c>
      <c r="F33" s="59">
        <f t="shared" si="3"/>
        <v>22015</v>
      </c>
      <c r="G33" s="59">
        <f t="shared" si="12"/>
        <v>22896</v>
      </c>
      <c r="H33" s="59">
        <f t="shared" si="4"/>
        <v>25301</v>
      </c>
      <c r="I33" s="59">
        <f t="shared" si="5"/>
        <v>27224</v>
      </c>
      <c r="J33" s="60" t="s">
        <v>126</v>
      </c>
      <c r="K33" s="71">
        <v>40</v>
      </c>
      <c r="L33" s="69"/>
      <c r="M33" s="63"/>
      <c r="N33" s="63"/>
      <c r="O33" s="63"/>
    </row>
    <row r="34" spans="1:15" ht="19.5" x14ac:dyDescent="0.3">
      <c r="A34" s="68">
        <v>30</v>
      </c>
      <c r="B34" s="59">
        <v>19500</v>
      </c>
      <c r="C34" s="59">
        <f t="shared" si="0"/>
        <v>20280</v>
      </c>
      <c r="D34" s="59">
        <f t="shared" si="1"/>
        <v>21153</v>
      </c>
      <c r="E34" s="59">
        <f t="shared" si="2"/>
        <v>21788</v>
      </c>
      <c r="F34" s="59">
        <f t="shared" si="3"/>
        <v>22595</v>
      </c>
      <c r="G34" s="59">
        <f t="shared" si="12"/>
        <v>23499</v>
      </c>
      <c r="H34" s="59">
        <f t="shared" si="4"/>
        <v>25967</v>
      </c>
      <c r="I34" s="59">
        <f t="shared" si="5"/>
        <v>27941</v>
      </c>
      <c r="J34" s="112"/>
      <c r="K34" s="113"/>
      <c r="L34" s="113"/>
      <c r="M34" s="113"/>
      <c r="N34" s="113"/>
      <c r="O34" s="63"/>
    </row>
    <row r="35" spans="1:15" ht="19.5" x14ac:dyDescent="0.3">
      <c r="A35" s="68">
        <v>31</v>
      </c>
      <c r="B35" s="59">
        <v>20000</v>
      </c>
      <c r="C35" s="59">
        <f t="shared" si="0"/>
        <v>20800</v>
      </c>
      <c r="D35" s="59">
        <f t="shared" si="1"/>
        <v>21695</v>
      </c>
      <c r="E35" s="59">
        <f t="shared" si="2"/>
        <v>22346</v>
      </c>
      <c r="F35" s="59">
        <f t="shared" si="3"/>
        <v>23173</v>
      </c>
      <c r="G35" s="59">
        <f t="shared" si="12"/>
        <v>24100</v>
      </c>
      <c r="H35" s="59">
        <f t="shared" si="4"/>
        <v>26631</v>
      </c>
      <c r="I35" s="59">
        <f t="shared" si="5"/>
        <v>28655</v>
      </c>
      <c r="J35" s="112"/>
      <c r="K35" s="113"/>
      <c r="L35" s="113"/>
      <c r="M35" s="113"/>
      <c r="N35" s="113"/>
      <c r="O35" s="63"/>
    </row>
    <row r="36" spans="1:15" ht="19.5" x14ac:dyDescent="0.3">
      <c r="A36" s="68">
        <v>32</v>
      </c>
      <c r="B36" s="59">
        <v>20500</v>
      </c>
      <c r="C36" s="59">
        <f t="shared" si="0"/>
        <v>21320</v>
      </c>
      <c r="D36" s="59">
        <f t="shared" si="1"/>
        <v>22237</v>
      </c>
      <c r="E36" s="59">
        <f t="shared" si="2"/>
        <v>22905</v>
      </c>
      <c r="F36" s="59">
        <f t="shared" si="3"/>
        <v>23753</v>
      </c>
      <c r="G36" s="59">
        <f t="shared" si="12"/>
        <v>24704</v>
      </c>
      <c r="H36" s="59">
        <f t="shared" si="4"/>
        <v>27298</v>
      </c>
      <c r="I36" s="59">
        <f t="shared" si="5"/>
        <v>29373</v>
      </c>
      <c r="J36" s="112"/>
      <c r="K36" s="113"/>
      <c r="L36" s="113"/>
      <c r="M36" s="113"/>
      <c r="N36" s="113"/>
      <c r="O36" s="63"/>
    </row>
    <row r="37" spans="1:15" ht="19.5" x14ac:dyDescent="0.3">
      <c r="A37" s="68">
        <v>33</v>
      </c>
      <c r="B37" s="59">
        <v>20750</v>
      </c>
      <c r="C37" s="59">
        <f t="shared" si="0"/>
        <v>21580</v>
      </c>
      <c r="D37" s="59">
        <f t="shared" si="1"/>
        <v>22508</v>
      </c>
      <c r="E37" s="59">
        <f t="shared" si="2"/>
        <v>23184</v>
      </c>
      <c r="F37" s="59">
        <f t="shared" si="3"/>
        <v>24042</v>
      </c>
      <c r="G37" s="59">
        <f t="shared" si="12"/>
        <v>25004</v>
      </c>
      <c r="H37" s="59">
        <f t="shared" si="4"/>
        <v>27630</v>
      </c>
      <c r="I37" s="59">
        <f t="shared" si="5"/>
        <v>29730</v>
      </c>
      <c r="J37" s="112"/>
      <c r="K37" s="113"/>
      <c r="L37" s="113"/>
      <c r="M37" s="113"/>
      <c r="N37" s="113"/>
      <c r="O37" s="63"/>
    </row>
    <row r="38" spans="1:15" ht="19.5" x14ac:dyDescent="0.3">
      <c r="A38" s="68">
        <v>34</v>
      </c>
      <c r="B38" s="62">
        <v>21000</v>
      </c>
      <c r="C38" s="59">
        <f t="shared" si="0"/>
        <v>21840</v>
      </c>
      <c r="D38" s="59">
        <f t="shared" si="1"/>
        <v>22780</v>
      </c>
      <c r="E38" s="59">
        <f t="shared" si="2"/>
        <v>23464</v>
      </c>
      <c r="F38" s="59">
        <f t="shared" si="3"/>
        <v>24333</v>
      </c>
      <c r="G38" s="59">
        <f t="shared" si="12"/>
        <v>25307</v>
      </c>
      <c r="H38" s="59">
        <f t="shared" si="4"/>
        <v>27965</v>
      </c>
      <c r="I38" s="59">
        <f t="shared" si="5"/>
        <v>30091</v>
      </c>
      <c r="J38" s="112"/>
      <c r="K38" s="113"/>
      <c r="L38" s="113"/>
      <c r="M38" s="113"/>
      <c r="N38" s="113"/>
      <c r="O38" s="63"/>
    </row>
    <row r="39" spans="1:15" ht="19.5" x14ac:dyDescent="0.3">
      <c r="A39" s="68">
        <v>35</v>
      </c>
      <c r="B39" s="62">
        <v>21500</v>
      </c>
      <c r="C39" s="59">
        <f t="shared" si="0"/>
        <v>22360</v>
      </c>
      <c r="D39" s="59">
        <f t="shared" si="1"/>
        <v>23322</v>
      </c>
      <c r="E39" s="59">
        <f t="shared" si="2"/>
        <v>24022</v>
      </c>
      <c r="F39" s="59">
        <f t="shared" si="3"/>
        <v>24911</v>
      </c>
      <c r="G39" s="59">
        <f t="shared" si="12"/>
        <v>25908</v>
      </c>
      <c r="H39" s="59">
        <f t="shared" si="4"/>
        <v>28629</v>
      </c>
      <c r="I39" s="59">
        <f t="shared" si="5"/>
        <v>30805</v>
      </c>
      <c r="J39" s="112"/>
      <c r="K39" s="113"/>
      <c r="L39" s="113"/>
      <c r="M39" s="113"/>
      <c r="N39" s="113"/>
      <c r="O39" s="63"/>
    </row>
    <row r="40" spans="1:15" ht="19.5" x14ac:dyDescent="0.3">
      <c r="A40" s="68">
        <v>36</v>
      </c>
      <c r="B40" s="59">
        <v>22000</v>
      </c>
      <c r="C40" s="59">
        <f t="shared" si="0"/>
        <v>22880</v>
      </c>
      <c r="D40" s="59">
        <f t="shared" si="1"/>
        <v>23864</v>
      </c>
      <c r="E40" s="59">
        <f t="shared" si="2"/>
        <v>24580</v>
      </c>
      <c r="F40" s="59">
        <f t="shared" si="3"/>
        <v>25490</v>
      </c>
      <c r="G40" s="59">
        <f t="shared" si="12"/>
        <v>26510</v>
      </c>
      <c r="H40" s="59">
        <f t="shared" si="4"/>
        <v>29294</v>
      </c>
      <c r="I40" s="59">
        <f t="shared" si="5"/>
        <v>31521</v>
      </c>
      <c r="J40" s="112"/>
      <c r="K40" s="113"/>
      <c r="L40" s="113"/>
      <c r="M40" s="113"/>
      <c r="N40" s="113"/>
      <c r="O40" s="63"/>
    </row>
    <row r="41" spans="1:15" ht="19.5" x14ac:dyDescent="0.3">
      <c r="A41" s="68">
        <v>37</v>
      </c>
      <c r="B41" s="62">
        <v>22500</v>
      </c>
      <c r="C41" s="59">
        <f t="shared" si="0"/>
        <v>23400</v>
      </c>
      <c r="D41" s="59">
        <f t="shared" si="1"/>
        <v>24407</v>
      </c>
      <c r="E41" s="59">
        <f t="shared" si="2"/>
        <v>25140</v>
      </c>
      <c r="F41" s="59">
        <f t="shared" si="3"/>
        <v>26071</v>
      </c>
      <c r="G41" s="59">
        <f t="shared" si="12"/>
        <v>27114</v>
      </c>
      <c r="H41" s="59">
        <f t="shared" si="4"/>
        <v>29961</v>
      </c>
      <c r="I41" s="59">
        <f t="shared" si="5"/>
        <v>32239</v>
      </c>
      <c r="J41" s="112"/>
      <c r="K41" s="113"/>
      <c r="L41" s="113"/>
      <c r="M41" s="113"/>
      <c r="N41" s="113"/>
      <c r="O41" s="63"/>
    </row>
    <row r="42" spans="1:15" ht="19.5" x14ac:dyDescent="0.3">
      <c r="A42" s="68">
        <v>38</v>
      </c>
      <c r="B42" s="59">
        <v>23000</v>
      </c>
      <c r="C42" s="59">
        <f t="shared" si="0"/>
        <v>23920</v>
      </c>
      <c r="D42" s="59">
        <f t="shared" si="1"/>
        <v>24949</v>
      </c>
      <c r="E42" s="59">
        <f t="shared" si="2"/>
        <v>25698</v>
      </c>
      <c r="F42" s="59">
        <f t="shared" si="3"/>
        <v>26649</v>
      </c>
      <c r="G42" s="59">
        <f t="shared" si="12"/>
        <v>27715</v>
      </c>
      <c r="H42" s="59">
        <f t="shared" si="4"/>
        <v>30626</v>
      </c>
      <c r="I42" s="59">
        <f t="shared" si="5"/>
        <v>32954</v>
      </c>
      <c r="J42" s="112"/>
      <c r="K42" s="113"/>
      <c r="L42" s="113"/>
      <c r="M42" s="113"/>
      <c r="N42" s="113"/>
      <c r="O42" s="63"/>
    </row>
    <row r="43" spans="1:15" ht="19.5" x14ac:dyDescent="0.3">
      <c r="A43" s="68">
        <v>39</v>
      </c>
      <c r="B43" s="59">
        <v>23500</v>
      </c>
      <c r="C43" s="59">
        <f t="shared" si="0"/>
        <v>24440</v>
      </c>
      <c r="D43" s="59">
        <f t="shared" si="1"/>
        <v>25491</v>
      </c>
      <c r="E43" s="59">
        <f t="shared" si="2"/>
        <v>26256</v>
      </c>
      <c r="F43" s="59">
        <f t="shared" si="3"/>
        <v>27228</v>
      </c>
      <c r="G43" s="59">
        <f t="shared" si="12"/>
        <v>28318</v>
      </c>
      <c r="H43" s="59">
        <f t="shared" si="4"/>
        <v>31292</v>
      </c>
      <c r="I43" s="59">
        <f t="shared" si="5"/>
        <v>33671</v>
      </c>
      <c r="J43" s="112"/>
      <c r="K43" s="113"/>
      <c r="L43" s="113"/>
      <c r="M43" s="113"/>
      <c r="N43" s="113"/>
      <c r="O43" s="63"/>
    </row>
    <row r="44" spans="1:15" ht="19.5" x14ac:dyDescent="0.3">
      <c r="A44" s="68">
        <v>40</v>
      </c>
      <c r="B44" s="59">
        <v>24000</v>
      </c>
      <c r="C44" s="59">
        <f t="shared" si="0"/>
        <v>24960</v>
      </c>
      <c r="D44" s="59">
        <f t="shared" si="1"/>
        <v>26034</v>
      </c>
      <c r="E44" s="59">
        <f t="shared" si="2"/>
        <v>26816</v>
      </c>
      <c r="F44" s="59">
        <f t="shared" si="3"/>
        <v>27809</v>
      </c>
      <c r="G44" s="59">
        <f t="shared" si="12"/>
        <v>28922</v>
      </c>
      <c r="H44" s="59">
        <f t="shared" si="4"/>
        <v>31959</v>
      </c>
      <c r="I44" s="59">
        <f t="shared" si="5"/>
        <v>34388</v>
      </c>
      <c r="J44" s="112"/>
      <c r="K44" s="113"/>
      <c r="L44" s="113"/>
      <c r="M44" s="113"/>
      <c r="N44" s="113"/>
      <c r="O44" s="63"/>
    </row>
    <row r="45" spans="1:15" ht="19.5" x14ac:dyDescent="0.3">
      <c r="A45" s="68">
        <v>41</v>
      </c>
      <c r="B45" s="62">
        <v>24500</v>
      </c>
      <c r="C45" s="59">
        <f t="shared" si="0"/>
        <v>25480</v>
      </c>
      <c r="D45" s="59">
        <f t="shared" si="1"/>
        <v>26576</v>
      </c>
      <c r="E45" s="59">
        <f t="shared" si="2"/>
        <v>27374</v>
      </c>
      <c r="F45" s="59">
        <f t="shared" si="3"/>
        <v>28387</v>
      </c>
      <c r="G45" s="59">
        <f t="shared" si="12"/>
        <v>29523</v>
      </c>
      <c r="H45" s="59">
        <f t="shared" si="4"/>
        <v>32623</v>
      </c>
      <c r="I45" s="59">
        <f t="shared" si="5"/>
        <v>35103</v>
      </c>
      <c r="J45" s="112"/>
      <c r="K45" s="113"/>
      <c r="L45" s="113"/>
      <c r="M45" s="113"/>
      <c r="N45" s="113"/>
      <c r="O45" s="63"/>
    </row>
    <row r="46" spans="1:15" ht="19.5" x14ac:dyDescent="0.3">
      <c r="A46" s="68">
        <v>42</v>
      </c>
      <c r="B46" s="59">
        <v>25000</v>
      </c>
      <c r="C46" s="59">
        <f t="shared" si="0"/>
        <v>26000</v>
      </c>
      <c r="D46" s="59">
        <v>27118</v>
      </c>
      <c r="E46" s="59">
        <f t="shared" si="2"/>
        <v>27932</v>
      </c>
      <c r="F46" s="59">
        <f t="shared" si="3"/>
        <v>28966</v>
      </c>
      <c r="G46" s="59">
        <f t="shared" si="12"/>
        <v>30125</v>
      </c>
      <c r="H46" s="59">
        <f t="shared" si="4"/>
        <v>33289</v>
      </c>
      <c r="I46" s="59">
        <f t="shared" si="5"/>
        <v>35819</v>
      </c>
      <c r="J46" s="112"/>
      <c r="K46" s="113"/>
      <c r="L46" s="113"/>
      <c r="M46" s="113"/>
      <c r="N46" s="113"/>
      <c r="O46" s="63"/>
    </row>
    <row r="47" spans="1:15" ht="19.5" x14ac:dyDescent="0.3">
      <c r="A47" s="68">
        <v>43</v>
      </c>
      <c r="B47" s="59">
        <v>25500</v>
      </c>
      <c r="C47" s="59">
        <f t="shared" si="0"/>
        <v>26520</v>
      </c>
      <c r="D47" s="59">
        <f t="shared" si="1"/>
        <v>27661</v>
      </c>
      <c r="E47" s="59">
        <f t="shared" si="2"/>
        <v>28491</v>
      </c>
      <c r="F47" s="59">
        <f t="shared" si="3"/>
        <v>29546</v>
      </c>
      <c r="G47" s="59">
        <f t="shared" si="12"/>
        <v>30728</v>
      </c>
      <c r="H47" s="59">
        <f t="shared" si="4"/>
        <v>33955</v>
      </c>
      <c r="I47" s="59">
        <f t="shared" si="5"/>
        <v>36536</v>
      </c>
      <c r="J47" s="112"/>
      <c r="K47" s="113"/>
      <c r="L47" s="113"/>
      <c r="M47" s="113"/>
      <c r="N47" s="113"/>
      <c r="O47" s="63"/>
    </row>
    <row r="48" spans="1:15" ht="19.5" x14ac:dyDescent="0.3">
      <c r="A48" s="68">
        <v>44</v>
      </c>
      <c r="B48" s="59">
        <v>26000</v>
      </c>
      <c r="C48" s="59">
        <f t="shared" si="0"/>
        <v>27040</v>
      </c>
      <c r="D48" s="59">
        <f t="shared" si="1"/>
        <v>28203</v>
      </c>
      <c r="E48" s="59">
        <f t="shared" si="2"/>
        <v>29050</v>
      </c>
      <c r="F48" s="59">
        <f t="shared" si="3"/>
        <v>30125</v>
      </c>
      <c r="G48" s="59">
        <v>31330</v>
      </c>
      <c r="H48" s="59">
        <f t="shared" si="4"/>
        <v>34620</v>
      </c>
      <c r="I48" s="59">
        <f t="shared" si="5"/>
        <v>37252</v>
      </c>
      <c r="J48" s="112"/>
      <c r="K48" s="113"/>
      <c r="L48" s="113"/>
      <c r="M48" s="113"/>
      <c r="N48" s="113"/>
      <c r="O48" s="63"/>
    </row>
    <row r="49" spans="1:17" ht="19.5" x14ac:dyDescent="0.3">
      <c r="A49" s="68">
        <v>45</v>
      </c>
      <c r="B49" s="59">
        <v>26500</v>
      </c>
      <c r="C49" s="59">
        <f t="shared" si="0"/>
        <v>27560</v>
      </c>
      <c r="D49" s="59">
        <f t="shared" si="1"/>
        <v>28746</v>
      </c>
      <c r="E49" s="59">
        <f t="shared" si="2"/>
        <v>29609</v>
      </c>
      <c r="F49" s="59">
        <f t="shared" si="3"/>
        <v>30705</v>
      </c>
      <c r="G49" s="59">
        <f t="shared" si="12"/>
        <v>31934</v>
      </c>
      <c r="H49" s="59">
        <f t="shared" si="4"/>
        <v>35288</v>
      </c>
      <c r="I49" s="59">
        <f t="shared" si="5"/>
        <v>37970</v>
      </c>
      <c r="J49" s="112"/>
      <c r="K49" s="113"/>
      <c r="L49" s="113"/>
      <c r="M49" s="113"/>
      <c r="N49" s="113"/>
      <c r="O49" s="63"/>
    </row>
    <row r="50" spans="1:17" ht="19.5" x14ac:dyDescent="0.3">
      <c r="A50" s="68">
        <v>46</v>
      </c>
      <c r="B50" s="59">
        <v>27000</v>
      </c>
      <c r="C50" s="59">
        <f t="shared" si="0"/>
        <v>28080</v>
      </c>
      <c r="D50" s="59">
        <f t="shared" si="1"/>
        <v>29288</v>
      </c>
      <c r="E50" s="59">
        <f t="shared" si="2"/>
        <v>30167</v>
      </c>
      <c r="F50" s="59">
        <f t="shared" si="3"/>
        <v>31284</v>
      </c>
      <c r="G50" s="59">
        <f t="shared" si="12"/>
        <v>32536</v>
      </c>
      <c r="H50" s="59">
        <f t="shared" si="4"/>
        <v>35953</v>
      </c>
      <c r="I50" s="59">
        <f t="shared" si="5"/>
        <v>38686</v>
      </c>
      <c r="J50" s="112"/>
      <c r="K50" s="113"/>
      <c r="L50" s="113"/>
      <c r="M50" s="113"/>
      <c r="N50" s="113"/>
      <c r="O50" s="63"/>
    </row>
    <row r="51" spans="1:17" ht="19.5" x14ac:dyDescent="0.3">
      <c r="A51" s="68">
        <v>47</v>
      </c>
      <c r="B51" s="59">
        <v>27500</v>
      </c>
      <c r="C51" s="59">
        <f t="shared" si="0"/>
        <v>28600</v>
      </c>
      <c r="D51" s="59">
        <f t="shared" si="1"/>
        <v>29830</v>
      </c>
      <c r="E51" s="59">
        <f t="shared" si="2"/>
        <v>30725</v>
      </c>
      <c r="F51" s="59">
        <f t="shared" si="3"/>
        <v>31862</v>
      </c>
      <c r="G51" s="59">
        <f t="shared" si="12"/>
        <v>33137</v>
      </c>
      <c r="H51" s="59">
        <f t="shared" si="4"/>
        <v>36617</v>
      </c>
      <c r="I51" s="59">
        <f t="shared" si="5"/>
        <v>39400</v>
      </c>
      <c r="J51" s="112"/>
      <c r="K51" s="113"/>
      <c r="L51" s="113"/>
      <c r="M51" s="113"/>
      <c r="N51" s="113"/>
      <c r="O51" s="63"/>
    </row>
    <row r="52" spans="1:17" ht="19.5" x14ac:dyDescent="0.3">
      <c r="A52" s="68">
        <v>48</v>
      </c>
      <c r="B52" s="59">
        <v>28000</v>
      </c>
      <c r="C52" s="59">
        <f t="shared" si="0"/>
        <v>29120</v>
      </c>
      <c r="D52" s="59">
        <f t="shared" si="1"/>
        <v>30373</v>
      </c>
      <c r="E52" s="59">
        <f t="shared" si="2"/>
        <v>31285</v>
      </c>
      <c r="F52" s="59">
        <f t="shared" si="3"/>
        <v>32443</v>
      </c>
      <c r="G52" s="59">
        <f t="shared" si="12"/>
        <v>33741</v>
      </c>
      <c r="H52" s="59">
        <f t="shared" si="4"/>
        <v>37284</v>
      </c>
      <c r="I52" s="59">
        <f t="shared" si="5"/>
        <v>40118</v>
      </c>
      <c r="J52" s="112"/>
      <c r="K52" s="113"/>
      <c r="L52" s="113"/>
      <c r="M52" s="113"/>
      <c r="N52" s="113"/>
      <c r="O52" s="63"/>
    </row>
    <row r="53" spans="1:17" ht="19.5" x14ac:dyDescent="0.3">
      <c r="A53" s="68">
        <v>49</v>
      </c>
      <c r="B53" s="59">
        <v>28500</v>
      </c>
      <c r="C53" s="59">
        <f t="shared" si="0"/>
        <v>29640</v>
      </c>
      <c r="D53" s="59">
        <f t="shared" si="1"/>
        <v>30915</v>
      </c>
      <c r="E53" s="59">
        <f t="shared" si="2"/>
        <v>31843</v>
      </c>
      <c r="F53" s="59">
        <f t="shared" si="3"/>
        <v>33022</v>
      </c>
      <c r="G53" s="59">
        <f t="shared" si="12"/>
        <v>34343</v>
      </c>
      <c r="H53" s="59">
        <f t="shared" si="4"/>
        <v>37950</v>
      </c>
      <c r="I53" s="59">
        <f t="shared" si="5"/>
        <v>40835</v>
      </c>
      <c r="J53" s="112"/>
      <c r="K53" s="113"/>
      <c r="L53" s="113"/>
      <c r="M53" s="113"/>
      <c r="N53" s="113"/>
      <c r="O53" s="63"/>
    </row>
    <row r="54" spans="1:17" ht="19.5" x14ac:dyDescent="0.3">
      <c r="A54" s="65">
        <v>50</v>
      </c>
      <c r="B54" s="59">
        <v>29000</v>
      </c>
      <c r="C54" s="59">
        <f t="shared" si="0"/>
        <v>30160</v>
      </c>
      <c r="D54" s="59">
        <f t="shared" si="1"/>
        <v>31457</v>
      </c>
      <c r="E54" s="59">
        <f t="shared" si="2"/>
        <v>32401</v>
      </c>
      <c r="F54" s="59">
        <f t="shared" si="3"/>
        <v>33600</v>
      </c>
      <c r="G54" s="59">
        <v>34944</v>
      </c>
      <c r="H54" s="59">
        <f t="shared" si="4"/>
        <v>38614</v>
      </c>
      <c r="I54" s="59">
        <f t="shared" si="5"/>
        <v>41549</v>
      </c>
      <c r="J54" s="112"/>
      <c r="K54" s="113"/>
      <c r="L54" s="113"/>
      <c r="M54" s="113"/>
      <c r="N54" s="113"/>
      <c r="O54" s="63"/>
    </row>
    <row r="55" spans="1:17" ht="19.5" x14ac:dyDescent="0.3">
      <c r="A55" s="65">
        <v>51</v>
      </c>
      <c r="B55" s="59">
        <v>29500</v>
      </c>
      <c r="C55" s="59">
        <f t="shared" si="0"/>
        <v>30680</v>
      </c>
      <c r="D55" s="59">
        <f t="shared" si="1"/>
        <v>32000</v>
      </c>
      <c r="E55" s="59">
        <f t="shared" ref="E55" si="13">D55*1.03</f>
        <v>32960</v>
      </c>
      <c r="F55" s="59">
        <f t="shared" si="3"/>
        <v>34180</v>
      </c>
      <c r="G55" s="59">
        <f t="shared" si="12"/>
        <v>35548</v>
      </c>
      <c r="H55" s="59">
        <f t="shared" si="4"/>
        <v>39281</v>
      </c>
      <c r="I55" s="59">
        <f t="shared" si="5"/>
        <v>42267</v>
      </c>
      <c r="J55" s="112"/>
      <c r="K55" s="113"/>
      <c r="L55" s="113"/>
      <c r="M55" s="113"/>
      <c r="N55" s="113"/>
      <c r="O55" s="63"/>
    </row>
    <row r="56" spans="1:17" ht="19.5" x14ac:dyDescent="0.3">
      <c r="A56" s="65">
        <v>52</v>
      </c>
      <c r="B56" s="59">
        <v>30000</v>
      </c>
      <c r="C56" s="59">
        <f t="shared" si="0"/>
        <v>31200</v>
      </c>
      <c r="D56" s="59">
        <f t="shared" si="1"/>
        <v>32542</v>
      </c>
      <c r="E56" s="59">
        <f t="shared" si="2"/>
        <v>33519</v>
      </c>
      <c r="F56" s="59">
        <f t="shared" si="3"/>
        <v>34760</v>
      </c>
      <c r="G56" s="59">
        <f t="shared" si="12"/>
        <v>36151</v>
      </c>
      <c r="H56" s="59">
        <f t="shared" si="4"/>
        <v>39947</v>
      </c>
      <c r="I56" s="59">
        <f t="shared" si="5"/>
        <v>42983</v>
      </c>
      <c r="J56" s="112"/>
      <c r="K56" s="113"/>
      <c r="L56" s="113"/>
      <c r="M56" s="113"/>
      <c r="N56" s="113"/>
      <c r="O56" s="63"/>
    </row>
    <row r="57" spans="1:17" ht="19.5" x14ac:dyDescent="0.3">
      <c r="A57" s="65">
        <v>53</v>
      </c>
      <c r="B57" s="59">
        <v>30500</v>
      </c>
      <c r="C57" s="59">
        <f t="shared" si="0"/>
        <v>31720</v>
      </c>
      <c r="D57" s="59">
        <f t="shared" si="1"/>
        <v>33084</v>
      </c>
      <c r="E57" s="59">
        <f t="shared" si="2"/>
        <v>34077</v>
      </c>
      <c r="F57" s="59">
        <f t="shared" si="3"/>
        <v>35338</v>
      </c>
      <c r="G57" s="59">
        <f t="shared" si="12"/>
        <v>36752</v>
      </c>
      <c r="H57" s="59">
        <f t="shared" si="4"/>
        <v>40611</v>
      </c>
      <c r="I57" s="59">
        <f t="shared" si="5"/>
        <v>43698</v>
      </c>
      <c r="J57" s="112"/>
      <c r="K57" s="113"/>
      <c r="L57" s="113"/>
      <c r="M57" s="113"/>
      <c r="N57" s="113"/>
      <c r="O57" s="63"/>
    </row>
    <row r="58" spans="1:17" ht="19.5" x14ac:dyDescent="0.3">
      <c r="A58" s="65">
        <v>54</v>
      </c>
      <c r="B58" s="59">
        <v>31000</v>
      </c>
      <c r="C58" s="59">
        <f t="shared" si="0"/>
        <v>32240</v>
      </c>
      <c r="D58" s="59">
        <f t="shared" si="1"/>
        <v>33627</v>
      </c>
      <c r="E58" s="59">
        <f t="shared" si="2"/>
        <v>34636</v>
      </c>
      <c r="F58" s="59">
        <f t="shared" si="3"/>
        <v>35918</v>
      </c>
      <c r="G58" s="59">
        <f t="shared" si="12"/>
        <v>37355</v>
      </c>
      <c r="H58" s="59">
        <f t="shared" si="4"/>
        <v>41278</v>
      </c>
      <c r="I58" s="59">
        <f t="shared" si="5"/>
        <v>44416</v>
      </c>
      <c r="J58" s="112"/>
      <c r="K58" s="113"/>
      <c r="L58" s="113"/>
      <c r="M58" s="113"/>
      <c r="N58" s="113"/>
      <c r="O58" s="63"/>
    </row>
    <row r="59" spans="1:17" ht="19.5" x14ac:dyDescent="0.3">
      <c r="A59" s="65">
        <v>55</v>
      </c>
      <c r="B59" s="59">
        <v>32000</v>
      </c>
      <c r="C59" s="59">
        <f t="shared" si="0"/>
        <v>33280</v>
      </c>
      <c r="D59" s="59">
        <f t="shared" si="1"/>
        <v>34712</v>
      </c>
      <c r="E59" s="59">
        <f t="shared" si="2"/>
        <v>35754</v>
      </c>
      <c r="F59" s="59">
        <f t="shared" si="3"/>
        <v>37077</v>
      </c>
      <c r="G59" s="59">
        <f t="shared" si="12"/>
        <v>38561</v>
      </c>
      <c r="H59" s="59">
        <f t="shared" si="4"/>
        <v>42610</v>
      </c>
      <c r="I59" s="59">
        <f t="shared" si="5"/>
        <v>45849</v>
      </c>
      <c r="J59" s="112"/>
      <c r="K59" s="113"/>
      <c r="L59" s="113"/>
      <c r="M59" s="113"/>
      <c r="N59" s="113"/>
      <c r="O59" s="63"/>
    </row>
    <row r="60" spans="1:17" ht="19.5" x14ac:dyDescent="0.3">
      <c r="A60" s="65">
        <v>56</v>
      </c>
      <c r="B60" s="59">
        <v>32500</v>
      </c>
      <c r="C60" s="59">
        <f t="shared" si="0"/>
        <v>33800</v>
      </c>
      <c r="D60" s="59">
        <f t="shared" si="1"/>
        <v>35254</v>
      </c>
      <c r="E60" s="59">
        <f t="shared" si="2"/>
        <v>36312</v>
      </c>
      <c r="F60" s="59">
        <f t="shared" si="3"/>
        <v>37656</v>
      </c>
      <c r="G60" s="59">
        <f t="shared" si="12"/>
        <v>39163</v>
      </c>
      <c r="H60" s="59">
        <f t="shared" si="4"/>
        <v>43276</v>
      </c>
      <c r="I60" s="59">
        <f t="shared" si="5"/>
        <v>46565</v>
      </c>
      <c r="J60" s="112"/>
      <c r="K60" s="113"/>
      <c r="L60" s="113"/>
      <c r="M60" s="113"/>
      <c r="N60" s="113"/>
      <c r="O60" s="63"/>
    </row>
    <row r="61" spans="1:17" ht="19.5" x14ac:dyDescent="0.3">
      <c r="A61" s="65">
        <v>57</v>
      </c>
      <c r="B61" s="59">
        <v>33000</v>
      </c>
      <c r="C61" s="59">
        <f t="shared" si="0"/>
        <v>34320</v>
      </c>
      <c r="D61" s="59">
        <f t="shared" si="1"/>
        <v>35796</v>
      </c>
      <c r="E61" s="59">
        <f t="shared" si="2"/>
        <v>36870</v>
      </c>
      <c r="F61" s="59">
        <f t="shared" si="3"/>
        <v>38235</v>
      </c>
      <c r="G61" s="59">
        <f t="shared" si="12"/>
        <v>39765</v>
      </c>
      <c r="H61" s="59">
        <f t="shared" si="4"/>
        <v>43941</v>
      </c>
      <c r="I61" s="59">
        <f t="shared" si="5"/>
        <v>47281</v>
      </c>
      <c r="J61" s="112"/>
      <c r="K61" s="113"/>
      <c r="L61" s="113"/>
      <c r="M61" s="113"/>
      <c r="N61" s="113"/>
      <c r="O61" s="63"/>
    </row>
    <row r="62" spans="1:17" ht="15.75" customHeight="1" x14ac:dyDescent="0.25">
      <c r="A62" s="65">
        <v>58</v>
      </c>
      <c r="B62" s="59">
        <v>34000</v>
      </c>
      <c r="C62" s="59">
        <f t="shared" si="0"/>
        <v>35360</v>
      </c>
      <c r="D62" s="59">
        <f t="shared" si="1"/>
        <v>36881</v>
      </c>
      <c r="E62" s="59">
        <f t="shared" si="2"/>
        <v>37988</v>
      </c>
      <c r="F62" s="59">
        <f t="shared" si="3"/>
        <v>39394</v>
      </c>
      <c r="G62" s="59">
        <f t="shared" si="12"/>
        <v>40970</v>
      </c>
      <c r="H62" s="59">
        <f t="shared" si="4"/>
        <v>45272</v>
      </c>
      <c r="I62" s="59">
        <f t="shared" si="5"/>
        <v>48713</v>
      </c>
      <c r="J62" s="106" t="s">
        <v>127</v>
      </c>
      <c r="K62" s="107"/>
      <c r="L62" s="107"/>
      <c r="M62" s="107"/>
      <c r="N62" s="107"/>
      <c r="O62" s="107"/>
      <c r="P62" s="107"/>
      <c r="Q62" s="107"/>
    </row>
    <row r="63" spans="1:17" ht="19.5" customHeight="1" x14ac:dyDescent="0.25">
      <c r="A63" s="65">
        <v>59</v>
      </c>
      <c r="B63" s="59">
        <v>35000</v>
      </c>
      <c r="C63" s="59">
        <f t="shared" si="0"/>
        <v>36400</v>
      </c>
      <c r="D63" s="59">
        <f t="shared" si="1"/>
        <v>37966</v>
      </c>
      <c r="E63" s="59">
        <f t="shared" si="2"/>
        <v>39105</v>
      </c>
      <c r="F63" s="59">
        <f t="shared" si="3"/>
        <v>40552</v>
      </c>
      <c r="G63" s="59">
        <f t="shared" si="12"/>
        <v>42175</v>
      </c>
      <c r="H63" s="59">
        <f t="shared" si="4"/>
        <v>46604</v>
      </c>
      <c r="I63" s="59">
        <f t="shared" si="5"/>
        <v>50146</v>
      </c>
      <c r="J63" s="106"/>
      <c r="K63" s="107"/>
      <c r="L63" s="107"/>
      <c r="M63" s="107"/>
      <c r="N63" s="107"/>
      <c r="O63" s="107"/>
      <c r="P63" s="107"/>
      <c r="Q63" s="107"/>
    </row>
    <row r="64" spans="1:17" ht="19.5" customHeight="1" x14ac:dyDescent="0.25">
      <c r="A64" s="65">
        <v>60</v>
      </c>
      <c r="B64" s="59">
        <v>36000</v>
      </c>
      <c r="C64" s="59">
        <f t="shared" si="0"/>
        <v>37440</v>
      </c>
      <c r="D64" s="59">
        <f t="shared" si="1"/>
        <v>39050</v>
      </c>
      <c r="E64" s="59">
        <f t="shared" si="2"/>
        <v>40222</v>
      </c>
      <c r="F64" s="59">
        <f t="shared" si="3"/>
        <v>41711</v>
      </c>
      <c r="G64" s="59">
        <f t="shared" si="12"/>
        <v>43380</v>
      </c>
      <c r="H64" s="59">
        <f t="shared" si="4"/>
        <v>47935</v>
      </c>
      <c r="I64" s="59">
        <f t="shared" si="5"/>
        <v>51579</v>
      </c>
      <c r="J64" s="106"/>
      <c r="K64" s="107"/>
      <c r="L64" s="107"/>
      <c r="M64" s="107"/>
      <c r="N64" s="107"/>
      <c r="O64" s="107"/>
      <c r="P64" s="107"/>
      <c r="Q64" s="107"/>
    </row>
    <row r="65" spans="1:17" ht="19.5" customHeight="1" x14ac:dyDescent="0.25">
      <c r="A65" s="65">
        <v>61</v>
      </c>
      <c r="B65" s="59">
        <v>37000</v>
      </c>
      <c r="C65" s="59">
        <f t="shared" si="0"/>
        <v>38480</v>
      </c>
      <c r="D65" s="59">
        <f t="shared" si="1"/>
        <v>40135</v>
      </c>
      <c r="E65" s="59">
        <f t="shared" si="2"/>
        <v>41340</v>
      </c>
      <c r="F65" s="59">
        <f>INT(E65*1.037)+1</f>
        <v>42870</v>
      </c>
      <c r="G65" s="59">
        <f t="shared" si="12"/>
        <v>44585</v>
      </c>
      <c r="H65" s="59">
        <f t="shared" si="4"/>
        <v>49267</v>
      </c>
      <c r="I65" s="59">
        <f t="shared" si="5"/>
        <v>53012</v>
      </c>
      <c r="J65" s="106"/>
      <c r="K65" s="107"/>
      <c r="L65" s="107"/>
      <c r="M65" s="107"/>
      <c r="N65" s="107"/>
      <c r="O65" s="107"/>
      <c r="P65" s="107"/>
      <c r="Q65" s="107"/>
    </row>
    <row r="66" spans="1:17" ht="19.5" customHeight="1" x14ac:dyDescent="0.25">
      <c r="A66" s="65">
        <v>62</v>
      </c>
      <c r="B66" s="59">
        <v>44000</v>
      </c>
      <c r="C66" s="59">
        <f t="shared" si="0"/>
        <v>45760</v>
      </c>
      <c r="D66" s="59">
        <f t="shared" si="1"/>
        <v>47728</v>
      </c>
      <c r="E66" s="59">
        <f t="shared" si="2"/>
        <v>49160</v>
      </c>
      <c r="F66" s="59">
        <f t="shared" ref="F66:F67" si="14">INT(E66*1.037)+1</f>
        <v>50979</v>
      </c>
      <c r="G66" s="59">
        <f t="shared" si="12"/>
        <v>53019</v>
      </c>
      <c r="H66" s="59">
        <f t="shared" si="4"/>
        <v>58586</v>
      </c>
      <c r="I66" s="59">
        <f t="shared" si="5"/>
        <v>63039</v>
      </c>
      <c r="J66" s="106"/>
      <c r="K66" s="107"/>
      <c r="L66" s="107"/>
      <c r="M66" s="107"/>
      <c r="N66" s="107"/>
      <c r="O66" s="107"/>
      <c r="P66" s="107"/>
      <c r="Q66" s="107"/>
    </row>
    <row r="67" spans="1:17" ht="19.5" customHeight="1" x14ac:dyDescent="0.25">
      <c r="A67" s="65">
        <v>63</v>
      </c>
      <c r="B67" s="59">
        <v>45000</v>
      </c>
      <c r="C67" s="59">
        <f t="shared" si="0"/>
        <v>46800</v>
      </c>
      <c r="D67" s="59">
        <f t="shared" si="1"/>
        <v>48813</v>
      </c>
      <c r="E67" s="59">
        <f t="shared" si="2"/>
        <v>50278</v>
      </c>
      <c r="F67" s="59">
        <f t="shared" si="14"/>
        <v>52139</v>
      </c>
      <c r="G67" s="59">
        <f t="shared" si="12"/>
        <v>54225</v>
      </c>
      <c r="H67" s="59">
        <f t="shared" si="4"/>
        <v>59919</v>
      </c>
      <c r="I67" s="59">
        <f t="shared" si="5"/>
        <v>64473</v>
      </c>
      <c r="J67" s="106"/>
      <c r="K67" s="107"/>
      <c r="L67" s="107"/>
      <c r="M67" s="107"/>
      <c r="N67" s="107"/>
      <c r="O67" s="107"/>
      <c r="P67" s="107"/>
      <c r="Q67" s="107"/>
    </row>
  </sheetData>
  <mergeCells count="9">
    <mergeCell ref="A1:R1"/>
    <mergeCell ref="J62:Q67"/>
    <mergeCell ref="J26:K26"/>
    <mergeCell ref="J23:N25"/>
    <mergeCell ref="J34:N61"/>
    <mergeCell ref="A3:A4"/>
    <mergeCell ref="B3:B4"/>
    <mergeCell ref="J3:J4"/>
    <mergeCell ref="K3:K4"/>
  </mergeCells>
  <printOptions horizontalCentered="1"/>
  <pageMargins left="0.11811023622047245" right="0.11811023622047245" top="0.35433070866141736" bottom="0.35433070866141736" header="0.31496062992125984" footer="0.31496062992125984"/>
  <pageSetup paperSize="9" scale="4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4</vt:i4>
      </vt:variant>
    </vt:vector>
  </HeadingPairs>
  <TitlesOfParts>
    <vt:vector size="7" baseType="lpstr">
      <vt:lpstr>Денежное довольствие военнослуж</vt:lpstr>
      <vt:lpstr>Социальные (комп) вып военносл</vt:lpstr>
      <vt:lpstr>сотрудники оклады</vt:lpstr>
      <vt:lpstr>'Денежное довольствие военнослуж'!Заголовки_для_печати</vt:lpstr>
      <vt:lpstr>'Денежное довольствие военнослуж'!Область_печати</vt:lpstr>
      <vt:lpstr>'сотрудники оклады'!Область_печати</vt:lpstr>
      <vt:lpstr>'Социальные (комп) вып военносл'!Область_печати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2025-12-03T08:11:06Z</dcterms:modified>
</cp:coreProperties>
</file>